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<sst xmlns="http://schemas.openxmlformats.org/spreadsheetml/2006/main" count="29" uniqueCount="28">
  <si>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</si>
  <si>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</si>
  <si>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</si>
  <si>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</si>
  <si>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</si>
  <si>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</si>
  <si>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</si>
  <si>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</si>
  <si>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</si>
  <si>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</si>
  <si>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</si>
  <si>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</si>
  <si>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</si>
  <si>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</si>
  <si>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</si>
  <si>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</si>
  <si>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</si>
  <si>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</si>
  <si>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</si>
  <si>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</si>
  <si>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</si>
  <si>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ул.Парковая,15</t>
  </si>
  <si>
    <t>Итого</t>
  </si>
  <si>
    <t>Задолжность на 31.12.2014г.</t>
  </si>
  <si>
    <t>Парковая, д. 15</t>
  </si>
  <si>
    <t>Управле-ние</t>
  </si>
  <si>
    <t>ИТОГО:</t>
  </si>
  <si>
    <t>ул.Парковая 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</si>
</sst>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3">
    <font>
      <sz val="10"/>
      <name val="Arial"/>
      <family val="0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2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27" fillId="35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vertical="center" wrapText="1"/>
    </xf>
    <xf numFmtId="2" fontId="60" fillId="35" borderId="12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center"/>
    </xf>
    <xf numFmtId="2" fontId="61" fillId="0" borderId="10" xfId="0" applyNumberFormat="1" applyFont="1" applyBorder="1" applyAlignment="1">
      <alignment horizontal="center" vertical="center"/>
    </xf>
    <xf numFmtId="2" fontId="34" fillId="0" borderId="10" xfId="0" applyNumberFormat="1" applyFont="1" applyFill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  <xf numFmtId="2" fontId="61" fillId="34" borderId="10" xfId="0" applyNumberFormat="1" applyFont="1" applyFill="1" applyBorder="1" applyAlignment="1">
      <alignment horizontal="center" vertical="center"/>
    </xf>
    <xf numFmtId="2" fontId="34" fillId="34" borderId="10" xfId="0" applyNumberFormat="1" applyFont="1" applyFill="1" applyBorder="1" applyAlignment="1">
      <alignment horizontal="center" vertical="center"/>
    </xf>
    <xf numFmtId="0" fontId="5" fillId="35" borderId="10" xfId="52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60" fillId="33" borderId="12" xfId="0" applyNumberFormat="1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2" fontId="30" fillId="33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4" fillId="33" borderId="15" xfId="0" applyFont="1" applyFill="1" applyBorder="1" applyAlignment="1">
      <alignment/>
    </xf>
    <xf numFmtId="0" fontId="6" fillId="0" borderId="10" xfId="52" applyNumberFormat="1" applyFont="1" applyBorder="1" applyAlignment="1">
      <alignment horizontal="left" vertical="center"/>
      <protection/>
    </xf>
    <xf numFmtId="2" fontId="62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5" fillId="33" borderId="12" xfId="53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E30" sqref="E30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19.5">
      <c r="A6" s="49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19.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19.5">
      <c r="A8" s="1"/>
      <c r="B8" s="1"/>
      <c r="C8" s="1"/>
      <c r="D8" s="1"/>
      <c r="E8" s="1"/>
      <c r="F8" s="1"/>
      <c r="G8" s="1"/>
      <c r="H8" s="38"/>
      <c r="I8" s="38" t="s">
        <v>27</v>
      </c>
      <c r="J8" s="38"/>
      <c r="K8" s="38"/>
      <c r="L8" s="1"/>
      <c r="M8" s="1"/>
      <c r="N8" s="1"/>
      <c r="O8" s="1"/>
      <c r="P8" s="1"/>
      <c r="Q8" s="1"/>
      <c r="R8" s="1"/>
    </row>
    <row r="10" spans="1:18" ht="12.75">
      <c r="A10" s="41" t="s">
        <v>3</v>
      </c>
      <c r="B10" s="50" t="s">
        <v>4</v>
      </c>
      <c r="C10" s="50"/>
      <c r="D10" s="50"/>
      <c r="E10" s="50"/>
      <c r="F10" s="39" t="s">
        <v>5</v>
      </c>
      <c r="G10" s="46" t="s">
        <v>6</v>
      </c>
      <c r="H10" s="47"/>
      <c r="I10" s="47"/>
      <c r="J10" s="47"/>
      <c r="K10" s="47"/>
      <c r="L10" s="47"/>
      <c r="M10" s="47"/>
      <c r="N10" s="47"/>
      <c r="O10" s="48"/>
      <c r="P10" s="41" t="s">
        <v>7</v>
      </c>
      <c r="Q10" s="43"/>
      <c r="R10" s="44"/>
    </row>
    <row r="11" spans="1:18" ht="60" customHeight="1">
      <c r="A11" s="42"/>
      <c r="B11" s="2" t="s">
        <v>9</v>
      </c>
      <c r="C11" s="3" t="s">
        <v>10</v>
      </c>
      <c r="D11" s="3" t="s">
        <v>11</v>
      </c>
      <c r="E11" s="2" t="s">
        <v>12</v>
      </c>
      <c r="F11" s="40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25</v>
      </c>
      <c r="N11" s="4" t="s">
        <v>19</v>
      </c>
      <c r="O11" s="4" t="s">
        <v>20</v>
      </c>
      <c r="P11" s="42"/>
      <c r="Q11" s="43"/>
      <c r="R11" s="44"/>
    </row>
    <row r="12" spans="1:18" ht="33" customHeight="1">
      <c r="A12" s="36" t="s">
        <v>21</v>
      </c>
      <c r="B12" s="37">
        <v>0</v>
      </c>
      <c r="C12" s="5">
        <v>45029.84</v>
      </c>
      <c r="D12" s="5">
        <v>0</v>
      </c>
      <c r="E12" s="6">
        <v>41298.11</v>
      </c>
      <c r="F12" s="7">
        <v>1001.55</v>
      </c>
      <c r="G12" s="8">
        <f>F12*0.23*8</f>
        <v>1842.852</v>
      </c>
      <c r="H12" s="8">
        <f>F12*0.2*8</f>
        <v>1602.48</v>
      </c>
      <c r="I12" s="8">
        <f>F12*0.1*8</f>
        <v>801.24</v>
      </c>
      <c r="J12" s="9">
        <f>F12*1.85*8</f>
        <v>14822.94</v>
      </c>
      <c r="K12" s="9">
        <v>6254.4</v>
      </c>
      <c r="L12" s="9">
        <v>16555</v>
      </c>
      <c r="M12" s="9">
        <f>F12*1.56*8</f>
        <v>12499.344</v>
      </c>
      <c r="N12" s="9">
        <f>E12*3.8%</f>
        <v>1569.32818</v>
      </c>
      <c r="O12" s="9">
        <v>0</v>
      </c>
      <c r="P12" s="9">
        <f>SUM(G12:O12)</f>
        <v>55947.58418</v>
      </c>
      <c r="Q12" s="13"/>
      <c r="R12" s="14"/>
    </row>
    <row r="13" spans="1:18" ht="51" customHeight="1">
      <c r="A13" s="10" t="s">
        <v>22</v>
      </c>
      <c r="B13" s="21">
        <f aca="true" t="shared" si="0" ref="B13:P13">SUM(B12)</f>
        <v>0</v>
      </c>
      <c r="C13" s="22">
        <f t="shared" si="0"/>
        <v>45029.84</v>
      </c>
      <c r="D13" s="22">
        <f t="shared" si="0"/>
        <v>0</v>
      </c>
      <c r="E13" s="23">
        <f t="shared" si="0"/>
        <v>41298.11</v>
      </c>
      <c r="F13" s="26">
        <f t="shared" si="0"/>
        <v>1001.55</v>
      </c>
      <c r="G13" s="24">
        <f t="shared" si="0"/>
        <v>1842.852</v>
      </c>
      <c r="H13" s="24">
        <f t="shared" si="0"/>
        <v>1602.48</v>
      </c>
      <c r="I13" s="24">
        <f t="shared" si="0"/>
        <v>801.24</v>
      </c>
      <c r="J13" s="25">
        <f t="shared" si="0"/>
        <v>14822.94</v>
      </c>
      <c r="K13" s="25">
        <f t="shared" si="0"/>
        <v>6254.4</v>
      </c>
      <c r="L13" s="25">
        <f t="shared" si="0"/>
        <v>16555</v>
      </c>
      <c r="M13" s="25">
        <f t="shared" si="0"/>
        <v>12499.344</v>
      </c>
      <c r="N13" s="25">
        <f t="shared" si="0"/>
        <v>1569.32818</v>
      </c>
      <c r="O13" s="25">
        <f t="shared" si="0"/>
        <v>0</v>
      </c>
      <c r="P13" s="25">
        <f t="shared" si="0"/>
        <v>55947.58418</v>
      </c>
      <c r="Q13" s="15"/>
      <c r="R13" s="12"/>
    </row>
    <row r="18" spans="9:12" ht="42">
      <c r="I18" s="45" t="s">
        <v>3</v>
      </c>
      <c r="J18" s="45"/>
      <c r="K18" s="27" t="s">
        <v>23</v>
      </c>
      <c r="L18" s="28" t="s">
        <v>8</v>
      </c>
    </row>
    <row r="19" spans="9:13" ht="18" customHeight="1">
      <c r="I19" s="20" t="s">
        <v>24</v>
      </c>
      <c r="J19" s="19"/>
      <c r="K19" s="18">
        <f>C12-E12</f>
        <v>3731.729999999996</v>
      </c>
      <c r="L19" s="29">
        <f>E12-P12</f>
        <v>-14649.474179999997</v>
      </c>
      <c r="M19" s="44"/>
    </row>
    <row r="20" spans="9:13" ht="12.75">
      <c r="I20" s="32"/>
      <c r="J20" s="33"/>
      <c r="K20" s="17"/>
      <c r="L20" s="30"/>
      <c r="M20" s="44"/>
    </row>
    <row r="21" spans="9:13" ht="15">
      <c r="I21" s="35" t="s">
        <v>26</v>
      </c>
      <c r="J21" s="34"/>
      <c r="K21" s="16">
        <f>SUM(K19:K20)</f>
        <v>3731.729999999996</v>
      </c>
      <c r="L21" s="31">
        <f>SUM(L19:L20)</f>
        <v>-14649.474179999997</v>
      </c>
      <c r="M21" s="11"/>
    </row>
    <row r="22" spans="11:13" ht="15.75">
      <c r="K22" s="12"/>
      <c r="L22" s="12"/>
      <c r="M22" s="12"/>
    </row>
  </sheetData>
  <sheetProtection/>
  <mergeCells count="12">
    <mergeCell ref="A5:R5"/>
    <mergeCell ref="A6:R6"/>
    <mergeCell ref="A7:R7"/>
    <mergeCell ref="A10:A11"/>
    <mergeCell ref="B10:E10"/>
    <mergeCell ref="F10:F11"/>
    <mergeCell ref="P10:P11"/>
    <mergeCell ref="Q10:Q11"/>
    <mergeCell ref="R10:R11"/>
    <mergeCell ref="M19:M20"/>
    <mergeCell ref="I18:J18"/>
    <mergeCell ref="G10:O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2015-03-04T14:17:18Z</dcterms:modified>
  <cp:category/>
  <cp:version/>
  <cp:contentType/>
  <cp:contentStatus/>
</cp:coreProperties>
</file>