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tabRatio="439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<sst xmlns="http://schemas.openxmlformats.org/spreadsheetml/2006/main" count="209" uniqueCount="120">
  <si>
    <t xml:space="preserve">ОТЧЕТ </t>
  </si>
  <si>
    <t xml:space="preserve">о финансово-хозяйственной деятельности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</si>
  <si>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</si>
  <si>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</si>
  <si>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</si>
  <si>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</si>
  <si>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</si>
  <si>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</si>
  <si>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Начислено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</si>
  <si>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</si>
  <si>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</si>
  <si>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</si>
  <si>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</si>
  <si>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</si>
  <si>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</si>
  <si>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Управление</t>
  </si>
  <si>
    <t>Услуги РИЦ</t>
  </si>
  <si>
    <t>Другие работы</t>
  </si>
  <si>
    <t>Итого</t>
  </si>
  <si>
    <t>Задолжен- ность на 01.05.2014 г.</t>
  </si>
  <si>
    <t>Задолженность населения на 01.12.2014</t>
  </si>
  <si>
    <t>ул.7-ой Микрорайон,11</t>
  </si>
  <si>
    <t>ул.7-ой Микрорайон,35</t>
  </si>
  <si>
    <t>ул.7-ой Микрорайон,36</t>
  </si>
  <si>
    <t>ул.7-ой Микрорайон,37</t>
  </si>
  <si>
    <t>ул.7-ой Микрорайон,38</t>
  </si>
  <si>
    <t>ул.7-ой Микрорайон,39</t>
  </si>
  <si>
    <t>ул.7-ой Микрорайон,42</t>
  </si>
  <si>
    <t>ул.7-ой Микрорайон,8</t>
  </si>
  <si>
    <t>ул.Алашеева,104</t>
  </si>
  <si>
    <t>ул.Алашеева,106</t>
  </si>
  <si>
    <t>ул.Алашеева,108</t>
  </si>
  <si>
    <t>ул.Алашеева,110</t>
  </si>
  <si>
    <t>ул.Алашеева,112</t>
  </si>
  <si>
    <t>ул.Алашеева,2А</t>
  </si>
  <si>
    <t>ул.Алашеева,98</t>
  </si>
  <si>
    <t>ул.Заводская,12</t>
  </si>
  <si>
    <t>ул.Заводская,3</t>
  </si>
  <si>
    <t>ул.Заводская,6</t>
  </si>
  <si>
    <t>ул.Кирова,14</t>
  </si>
  <si>
    <t>ул.Кирова,15А</t>
  </si>
  <si>
    <t>ул.Кирова,16</t>
  </si>
  <si>
    <t>ул.Кирова,17А</t>
  </si>
  <si>
    <t>ул.Кирова,19А</t>
  </si>
  <si>
    <t>ул.Красных Бойцов,14</t>
  </si>
  <si>
    <t>ул.Красных Бойцов,16</t>
  </si>
  <si>
    <t>ул.Красных Бойцов,31</t>
  </si>
  <si>
    <t>ул.Ломоносова,7/22</t>
  </si>
  <si>
    <t>ул.Льва Толстого,12</t>
  </si>
  <si>
    <t>ул.Льва Толстого,14</t>
  </si>
  <si>
    <t>ул.Льва Толстого,8</t>
  </si>
  <si>
    <t>ул.Менделеева,14/10</t>
  </si>
  <si>
    <t>ул.Мира,14</t>
  </si>
  <si>
    <t>ул.Мира,15</t>
  </si>
  <si>
    <t>ул.Мира,16</t>
  </si>
  <si>
    <t>ул.Мира,18</t>
  </si>
  <si>
    <t>ул.Мира,24</t>
  </si>
  <si>
    <t>ул.Мира,30</t>
  </si>
  <si>
    <t>ул.Мира,31</t>
  </si>
  <si>
    <t>ул.Мирошниченко,5</t>
  </si>
  <si>
    <t>ул.Николаева,2А</t>
  </si>
  <si>
    <t>ул.Николаева,2Б</t>
  </si>
  <si>
    <t>ул.Николаева,2В</t>
  </si>
  <si>
    <t>ул.Николаева,2Д</t>
  </si>
  <si>
    <t>ул.Николаева,2Е</t>
  </si>
  <si>
    <t>ул.Николаева,33</t>
  </si>
  <si>
    <t>ул.Николаева,37</t>
  </si>
  <si>
    <t>ул.Николаева,4</t>
  </si>
  <si>
    <t>ул.Огарева,10</t>
  </si>
  <si>
    <t>ул.Огарева,6</t>
  </si>
  <si>
    <t>ул.Парковая,11</t>
  </si>
  <si>
    <t>ул.Парковая,15</t>
  </si>
  <si>
    <t>ул.Пионерская,38</t>
  </si>
  <si>
    <t>ул.Пионерская,42</t>
  </si>
  <si>
    <t>ул.Полевая,67</t>
  </si>
  <si>
    <t>ул.Рабочая,39</t>
  </si>
  <si>
    <t>ул.Революции,116</t>
  </si>
  <si>
    <t>ул.Санаторная,30А</t>
  </si>
  <si>
    <t>ул.Социалистическая,11</t>
  </si>
  <si>
    <t>ул.Социалистическая,13</t>
  </si>
  <si>
    <t>ул.Социалистическая,15</t>
  </si>
  <si>
    <t>ул.Социалистическая,17</t>
  </si>
  <si>
    <t>ул.Тухачевского,25</t>
  </si>
  <si>
    <t>ул.Фабричная,2</t>
  </si>
  <si>
    <t>ул.Фабричная,4</t>
  </si>
  <si>
    <t>ул.Фабричная,6</t>
  </si>
  <si>
    <t>ул.Фабричная,8</t>
  </si>
  <si>
    <t>ул.Чапаева,22</t>
  </si>
  <si>
    <t>ул.Школьная,101</t>
  </si>
  <si>
    <t>ул.Школьная,107</t>
  </si>
  <si>
    <t>ул.Школьная,109</t>
  </si>
  <si>
    <t>ул.Школьная,113</t>
  </si>
  <si>
    <t>ул.Школьная,115</t>
  </si>
  <si>
    <t>ул.Школьная,119</t>
  </si>
  <si>
    <t>ул.Школьная,88</t>
  </si>
  <si>
    <t>ул.Школьная,97</t>
  </si>
  <si>
    <t>ул.Шоссейная,5А</t>
  </si>
  <si>
    <t>ул.Шоссейная,68</t>
  </si>
  <si>
    <t>ул.Шоссейная,70</t>
  </si>
  <si>
    <t>ул.Шоссейная,72</t>
  </si>
  <si>
    <t>ул.Шоссейная,74</t>
  </si>
  <si>
    <t>ул.Шоссейная,80А</t>
  </si>
  <si>
    <t>ул.Шоссейная,90</t>
  </si>
  <si>
    <t>ул.Яна Лациса,2А</t>
  </si>
  <si>
    <t>ул.Яна Лациса,2Б</t>
  </si>
  <si>
    <t>ул.Яна Лациса,55</t>
  </si>
  <si>
    <t>ул.Яна Лациса,57</t>
  </si>
  <si>
    <t>ул. Красных Бойцов,24</t>
  </si>
  <si>
    <t>ул.7-ой Микрорайон,40</t>
  </si>
  <si>
    <t>Начислено выгребная яма</t>
  </si>
  <si>
    <t>Текущий ремонт кровли</t>
  </si>
  <si>
    <t>канализ</t>
  </si>
  <si>
    <t>05.05.14-01.12.14</t>
  </si>
  <si>
    <t>Итого:</t>
  </si>
  <si>
    <t>Текущий ремонт с05.05.14</t>
  </si>
  <si>
    <t>по 01.12.14г.</t>
  </si>
  <si>
    <t xml:space="preserve">                                      Итого:</t>
  </si>
  <si>
    <t>500.97</t>
  </si>
  <si>
    <t>Оплачено выгребная яма</t>
  </si>
  <si>
    <t xml:space="preserve">ООО "Жилищно-экономическое управление"  за 05.05.2014г. по 30.11.2014г.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</si>
</sst>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Border="0" applyProtection="0">
      <alignment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0" fillId="33" borderId="10" xfId="54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2" fontId="53" fillId="34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54" fillId="34" borderId="10" xfId="0" applyNumberFormat="1" applyFont="1" applyFill="1" applyBorder="1" applyAlignment="1">
      <alignment horizontal="center" vertical="center"/>
    </xf>
    <xf numFmtId="0" fontId="3" fillId="0" borderId="10" xfId="53" applyNumberFormat="1" applyFont="1" applyBorder="1" applyAlignment="1">
      <alignment horizontal="left" vertical="center"/>
      <protection/>
    </xf>
    <xf numFmtId="0" fontId="3" fillId="0" borderId="11" xfId="53" applyNumberFormat="1" applyFont="1" applyBorder="1" applyAlignment="1">
      <alignment horizontal="left" vertical="center"/>
      <protection/>
    </xf>
    <xf numFmtId="0" fontId="3" fillId="0" borderId="10" xfId="53" applyNumberFormat="1" applyFont="1" applyBorder="1" applyAlignment="1">
      <alignment horizontal="center" vertical="center"/>
      <protection/>
    </xf>
    <xf numFmtId="0" fontId="4" fillId="35" borderId="10" xfId="53" applyFont="1" applyFill="1" applyBorder="1" applyAlignment="1">
      <alignment horizontal="center" vertical="top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3" fillId="0" borderId="0" xfId="53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2" xfId="42" applyNumberFormat="1" applyBorder="1" applyAlignment="1" applyProtection="1">
      <alignment horizontal="left" vertical="center"/>
      <protection/>
    </xf>
    <xf numFmtId="0" fontId="3" fillId="0" borderId="12" xfId="53" applyNumberFormat="1" applyFont="1" applyBorder="1" applyAlignment="1">
      <alignment horizontal="left" vertical="center"/>
      <protection/>
    </xf>
    <xf numFmtId="0" fontId="3" fillId="0" borderId="13" xfId="53" applyNumberFormat="1" applyFont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39" fillId="0" borderId="10" xfId="0" applyFont="1" applyBorder="1" applyAlignment="1">
      <alignment/>
    </xf>
    <xf numFmtId="0" fontId="0" fillId="0" borderId="14" xfId="0" applyBorder="1" applyAlignment="1">
      <alignment/>
    </xf>
    <xf numFmtId="0" fontId="39" fillId="0" borderId="11" xfId="0" applyFont="1" applyBorder="1" applyAlignment="1">
      <alignment/>
    </xf>
    <xf numFmtId="0" fontId="35" fillId="0" borderId="15" xfId="42" applyNumberFormat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/>
    </xf>
    <xf numFmtId="2" fontId="30" fillId="35" borderId="10" xfId="0" applyNumberFormat="1" applyFont="1" applyFill="1" applyBorder="1" applyAlignment="1">
      <alignment horizontal="center"/>
    </xf>
    <xf numFmtId="2" fontId="30" fillId="35" borderId="10" xfId="0" applyNumberFormat="1" applyFont="1" applyFill="1" applyBorder="1" applyAlignment="1">
      <alignment/>
    </xf>
    <xf numFmtId="2" fontId="28" fillId="34" borderId="10" xfId="0" applyNumberFormat="1" applyFont="1" applyFill="1" applyBorder="1" applyAlignment="1">
      <alignment horizontal="center" vertical="center"/>
    </xf>
    <xf numFmtId="2" fontId="28" fillId="35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6" xfId="54" applyFont="1" applyFill="1" applyBorder="1" applyAlignment="1">
      <alignment horizontal="center" vertical="center" wrapText="1"/>
    </xf>
    <xf numFmtId="0" fontId="50" fillId="33" borderId="14" xfId="54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1">
      <selection activeCell="A3" sqref="A3:S3"/>
    </sheetView>
  </sheetViews>
  <sheetFormatPr defaultColWidth="9.140625" defaultRowHeight="15"/>
  <cols>
    <col min="1" max="1" width="23.421875" style="0" customWidth="1"/>
    <col min="3" max="3" width="13.8515625" style="0" customWidth="1"/>
    <col min="4" max="4" width="11.140625" style="0" customWidth="1"/>
    <col min="5" max="5" width="11.7109375" style="0" customWidth="1"/>
    <col min="6" max="6" width="11.140625" style="0" customWidth="1"/>
    <col min="7" max="7" width="13.7109375" style="0" customWidth="1"/>
    <col min="8" max="8" width="12.57421875" style="0" customWidth="1"/>
    <col min="9" max="9" width="12.140625" style="0" customWidth="1"/>
    <col min="10" max="10" width="13.28125" style="0" customWidth="1"/>
    <col min="11" max="11" width="12.8515625" style="0" customWidth="1"/>
    <col min="12" max="12" width="11.8515625" style="0" customWidth="1"/>
    <col min="13" max="13" width="13.8515625" style="0" customWidth="1"/>
    <col min="14" max="15" width="12.8515625" style="0" customWidth="1"/>
    <col min="16" max="16" width="10.421875" style="0" customWidth="1"/>
    <col min="17" max="17" width="15.00390625" style="0" customWidth="1"/>
    <col min="18" max="18" width="14.140625" style="0" customWidth="1"/>
    <col min="19" max="19" width="12.28125" style="0" customWidth="1"/>
    <col min="21" max="22" width="15.7109375" style="0" customWidth="1"/>
  </cols>
  <sheetData>
    <row r="1" spans="1:19" ht="19.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9.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9.5">
      <c r="A3" s="40" t="s">
        <v>119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5" spans="1:19" ht="15" customHeight="1">
      <c r="A5" s="41" t="s">
        <v>2</v>
      </c>
      <c r="B5" s="43" t="s">
        <v>3</v>
      </c>
      <c r="C5" s="43"/>
      <c r="D5" s="43"/>
      <c r="E5" s="43"/>
      <c r="F5" s="44" t="s">
        <v>4</v>
      </c>
      <c r="G5" s="46" t="s">
        <v>5</v>
      </c>
      <c r="H5" s="46"/>
      <c r="I5" s="46"/>
      <c r="J5" s="46"/>
      <c r="K5" s="46"/>
      <c r="L5" s="46"/>
      <c r="M5" s="46"/>
      <c r="N5" s="46"/>
      <c r="O5" s="46"/>
      <c r="P5" s="46"/>
      <c r="Q5" s="41" t="s">
        <v>6</v>
      </c>
      <c r="R5" s="41" t="s">
        <v>20</v>
      </c>
      <c r="S5" s="47" t="s">
        <v>7</v>
      </c>
    </row>
    <row r="6" spans="1:19" ht="48">
      <c r="A6" s="42"/>
      <c r="B6" s="1" t="s">
        <v>19</v>
      </c>
      <c r="C6" s="2" t="s">
        <v>8</v>
      </c>
      <c r="D6" s="18" t="s">
        <v>109</v>
      </c>
      <c r="E6" s="1" t="s">
        <v>9</v>
      </c>
      <c r="F6" s="45"/>
      <c r="G6" s="3" t="s">
        <v>10</v>
      </c>
      <c r="H6" s="3" t="s">
        <v>11</v>
      </c>
      <c r="I6" s="3" t="s">
        <v>12</v>
      </c>
      <c r="J6" s="3" t="s">
        <v>13</v>
      </c>
      <c r="K6" s="19" t="s">
        <v>14</v>
      </c>
      <c r="L6" s="19" t="s">
        <v>110</v>
      </c>
      <c r="M6" s="3" t="s">
        <v>15</v>
      </c>
      <c r="N6" s="3" t="s">
        <v>16</v>
      </c>
      <c r="O6" s="34" t="s">
        <v>118</v>
      </c>
      <c r="P6" s="3" t="s">
        <v>17</v>
      </c>
      <c r="Q6" s="42"/>
      <c r="R6" s="42"/>
      <c r="S6" s="47"/>
    </row>
    <row r="7" spans="1:19" ht="15">
      <c r="A7" t="s">
        <v>21</v>
      </c>
      <c r="B7" s="4">
        <v>0</v>
      </c>
      <c r="C7" s="5">
        <v>164116.68</v>
      </c>
      <c r="D7" s="5"/>
      <c r="E7" s="4">
        <v>142863.49</v>
      </c>
      <c r="F7" s="16">
        <v>4171.75</v>
      </c>
      <c r="G7" s="6">
        <f>F7*0.23*7</f>
        <v>6716.5175</v>
      </c>
      <c r="H7" s="6">
        <v>5840.45</v>
      </c>
      <c r="I7" s="6">
        <v>2920.23</v>
      </c>
      <c r="J7" s="35">
        <v>54024.18</v>
      </c>
      <c r="K7" s="35">
        <v>26613.37</v>
      </c>
      <c r="L7" s="35"/>
      <c r="M7" s="35">
        <v>45555.51</v>
      </c>
      <c r="N7" s="35">
        <f>E7*3.8%</f>
        <v>5428.81262</v>
      </c>
      <c r="O7" s="35"/>
      <c r="P7" s="35"/>
      <c r="Q7" s="35">
        <f aca="true" t="shared" si="0" ref="Q7:Q38">SUM(G7:P7)</f>
        <v>147099.07012000002</v>
      </c>
      <c r="R7" s="36">
        <f>C7-E7</f>
        <v>21253.190000000002</v>
      </c>
      <c r="S7" s="37">
        <f>E7-Q7</f>
        <v>-4235.580120000028</v>
      </c>
    </row>
    <row r="8" spans="1:19" ht="15">
      <c r="A8" s="14" t="s">
        <v>22</v>
      </c>
      <c r="B8" s="4">
        <v>0</v>
      </c>
      <c r="C8" s="5">
        <v>60552.17</v>
      </c>
      <c r="D8" s="5"/>
      <c r="E8" s="4">
        <v>55664.94</v>
      </c>
      <c r="F8" s="16">
        <v>1539.2</v>
      </c>
      <c r="G8" s="6">
        <f aca="true" t="shared" si="1" ref="G8:G71">F8*0.23*7</f>
        <v>2478.112</v>
      </c>
      <c r="H8" s="6">
        <v>2154.88</v>
      </c>
      <c r="I8" s="6">
        <v>1077.44</v>
      </c>
      <c r="J8" s="35">
        <v>19932.64</v>
      </c>
      <c r="K8" s="35">
        <v>10615.07</v>
      </c>
      <c r="L8" s="35"/>
      <c r="M8" s="35">
        <v>16808.07</v>
      </c>
      <c r="N8" s="35">
        <f aca="true" t="shared" si="2" ref="N8:N71">E8*3.8%</f>
        <v>2115.26772</v>
      </c>
      <c r="O8" s="35"/>
      <c r="P8" s="35"/>
      <c r="Q8" s="35">
        <f t="shared" si="0"/>
        <v>55181.47972</v>
      </c>
      <c r="R8" s="36">
        <f aca="true" t="shared" si="3" ref="R8:R71">C8-E8</f>
        <v>4887.229999999996</v>
      </c>
      <c r="S8" s="37">
        <f>E8-Q8</f>
        <v>483.46027999999933</v>
      </c>
    </row>
    <row r="9" spans="1:19" ht="15">
      <c r="A9" s="14" t="s">
        <v>23</v>
      </c>
      <c r="B9" s="4">
        <v>0</v>
      </c>
      <c r="C9" s="5">
        <v>37661.4</v>
      </c>
      <c r="D9" s="5"/>
      <c r="E9" s="4">
        <v>30587.17</v>
      </c>
      <c r="F9" s="16">
        <v>957.33</v>
      </c>
      <c r="G9" s="6">
        <f t="shared" si="1"/>
        <v>1541.3013000000003</v>
      </c>
      <c r="H9" s="6">
        <v>1340.28</v>
      </c>
      <c r="I9" s="6">
        <v>670.14</v>
      </c>
      <c r="J9" s="35">
        <v>12397.43</v>
      </c>
      <c r="K9" s="35">
        <v>8730.18</v>
      </c>
      <c r="L9" s="35"/>
      <c r="M9" s="35">
        <v>10454.05</v>
      </c>
      <c r="N9" s="35">
        <f t="shared" si="2"/>
        <v>1162.3124599999999</v>
      </c>
      <c r="O9" s="35"/>
      <c r="P9" s="35"/>
      <c r="Q9" s="35">
        <f t="shared" si="0"/>
        <v>36295.69376</v>
      </c>
      <c r="R9" s="36">
        <f t="shared" si="3"/>
        <v>7074.230000000003</v>
      </c>
      <c r="S9" s="37">
        <f>E9-Q9</f>
        <v>-5708.523760000004</v>
      </c>
    </row>
    <row r="10" spans="1:19" ht="15">
      <c r="A10" s="14" t="s">
        <v>24</v>
      </c>
      <c r="B10" s="4">
        <v>0</v>
      </c>
      <c r="C10" s="5">
        <v>31980.27</v>
      </c>
      <c r="D10" s="5"/>
      <c r="E10" s="4">
        <v>28917.35</v>
      </c>
      <c r="F10" s="16">
        <v>812.92</v>
      </c>
      <c r="G10" s="6">
        <f t="shared" si="1"/>
        <v>1308.8011999999999</v>
      </c>
      <c r="H10" s="6">
        <v>1138.1</v>
      </c>
      <c r="I10" s="6">
        <v>569.05</v>
      </c>
      <c r="J10" s="35">
        <v>10527.32</v>
      </c>
      <c r="K10" s="35"/>
      <c r="L10" s="35"/>
      <c r="M10" s="35">
        <v>8877.09</v>
      </c>
      <c r="N10" s="35">
        <f t="shared" si="2"/>
        <v>1098.8592999999998</v>
      </c>
      <c r="O10" s="35"/>
      <c r="P10" s="35"/>
      <c r="Q10" s="35">
        <f t="shared" si="0"/>
        <v>23519.2205</v>
      </c>
      <c r="R10" s="36">
        <f t="shared" si="3"/>
        <v>3062.920000000002</v>
      </c>
      <c r="S10" s="37">
        <f>E10-Q10</f>
        <v>5398.129499999999</v>
      </c>
    </row>
    <row r="11" spans="1:19" ht="15">
      <c r="A11" s="14" t="s">
        <v>25</v>
      </c>
      <c r="B11" s="4">
        <v>0</v>
      </c>
      <c r="C11" s="7">
        <v>35929.67</v>
      </c>
      <c r="D11" s="7"/>
      <c r="E11" s="8">
        <v>34249.08</v>
      </c>
      <c r="F11" s="16">
        <v>913.31</v>
      </c>
      <c r="G11" s="6">
        <f t="shared" si="1"/>
        <v>1470.4290999999998</v>
      </c>
      <c r="H11" s="6">
        <v>1278.64</v>
      </c>
      <c r="I11" s="6">
        <v>639.32</v>
      </c>
      <c r="J11" s="35">
        <v>11827.37</v>
      </c>
      <c r="K11" s="35">
        <v>8890.18</v>
      </c>
      <c r="L11" s="35"/>
      <c r="M11" s="35">
        <v>9973.35</v>
      </c>
      <c r="N11" s="35">
        <f t="shared" si="2"/>
        <v>1301.46504</v>
      </c>
      <c r="O11" s="35"/>
      <c r="P11" s="35"/>
      <c r="Q11" s="35">
        <f t="shared" si="0"/>
        <v>35380.754140000005</v>
      </c>
      <c r="R11" s="36">
        <f t="shared" si="3"/>
        <v>1680.5899999999965</v>
      </c>
      <c r="S11" s="37">
        <f>E11-Q11</f>
        <v>-1131.6741400000028</v>
      </c>
    </row>
    <row r="12" spans="1:19" ht="15">
      <c r="A12" s="14" t="s">
        <v>26</v>
      </c>
      <c r="B12" s="4">
        <v>0</v>
      </c>
      <c r="C12" s="7">
        <v>30525.88</v>
      </c>
      <c r="D12" s="7"/>
      <c r="E12" s="8">
        <v>27893.24</v>
      </c>
      <c r="F12" s="16">
        <v>775.95</v>
      </c>
      <c r="G12" s="6">
        <f t="shared" si="1"/>
        <v>1249.2795</v>
      </c>
      <c r="H12" s="6">
        <v>1086.34</v>
      </c>
      <c r="I12" s="6">
        <v>543.17</v>
      </c>
      <c r="J12" s="35">
        <v>10048.56</v>
      </c>
      <c r="K12" s="35">
        <v>7643.12</v>
      </c>
      <c r="L12" s="35"/>
      <c r="M12" s="35">
        <v>8473.38</v>
      </c>
      <c r="N12" s="35">
        <f t="shared" si="2"/>
        <v>1059.9431200000001</v>
      </c>
      <c r="O12" s="35"/>
      <c r="P12" s="35">
        <v>3235</v>
      </c>
      <c r="Q12" s="35">
        <f t="shared" si="0"/>
        <v>33338.79261999999</v>
      </c>
      <c r="R12" s="36">
        <f t="shared" si="3"/>
        <v>2632.6399999999994</v>
      </c>
      <c r="S12" s="37">
        <f>E12-Q12</f>
        <v>-5445.552619999991</v>
      </c>
    </row>
    <row r="13" spans="1:19" ht="15">
      <c r="A13" s="14" t="s">
        <v>108</v>
      </c>
      <c r="B13" s="4">
        <v>0</v>
      </c>
      <c r="C13" s="7">
        <v>37828.98</v>
      </c>
      <c r="D13" s="7"/>
      <c r="E13" s="8">
        <v>32082.25</v>
      </c>
      <c r="F13" s="16">
        <v>961.59</v>
      </c>
      <c r="G13" s="6">
        <f t="shared" si="1"/>
        <v>1548.1599</v>
      </c>
      <c r="H13" s="6">
        <v>1346.24</v>
      </c>
      <c r="I13" s="6">
        <v>673.12</v>
      </c>
      <c r="J13" s="35">
        <v>12452.59</v>
      </c>
      <c r="K13" s="35">
        <v>7948.1</v>
      </c>
      <c r="L13" s="35"/>
      <c r="M13" s="35">
        <v>10500.57</v>
      </c>
      <c r="N13" s="35">
        <f t="shared" si="2"/>
        <v>1219.1254999999999</v>
      </c>
      <c r="O13" s="35"/>
      <c r="P13" s="35"/>
      <c r="Q13" s="35">
        <f t="shared" si="0"/>
        <v>35687.9054</v>
      </c>
      <c r="R13" s="36">
        <f t="shared" si="3"/>
        <v>5746.730000000003</v>
      </c>
      <c r="S13" s="37">
        <f>E13-Q13</f>
        <v>-3605.6554000000033</v>
      </c>
    </row>
    <row r="14" spans="1:19" ht="15">
      <c r="A14" t="s">
        <v>27</v>
      </c>
      <c r="B14" s="4">
        <v>0</v>
      </c>
      <c r="C14" s="7">
        <v>110232.71</v>
      </c>
      <c r="D14" s="7"/>
      <c r="E14" s="8">
        <v>94144.96</v>
      </c>
      <c r="F14" s="16">
        <v>2802.05</v>
      </c>
      <c r="G14" s="6">
        <f t="shared" si="1"/>
        <v>4511.300500000001</v>
      </c>
      <c r="H14" s="6">
        <v>3922.88</v>
      </c>
      <c r="I14" s="6">
        <v>1961.44</v>
      </c>
      <c r="J14" s="35">
        <v>36286.55</v>
      </c>
      <c r="K14" s="35">
        <v>827.81</v>
      </c>
      <c r="L14" s="35">
        <v>50536</v>
      </c>
      <c r="M14" s="35">
        <v>30598.39</v>
      </c>
      <c r="N14" s="35">
        <f t="shared" si="2"/>
        <v>3577.50848</v>
      </c>
      <c r="O14" s="35"/>
      <c r="P14" s="35">
        <v>3695</v>
      </c>
      <c r="Q14" s="35">
        <f t="shared" si="0"/>
        <v>135916.87898</v>
      </c>
      <c r="R14" s="36">
        <f t="shared" si="3"/>
        <v>16087.75</v>
      </c>
      <c r="S14" s="37">
        <f>E14-Q14</f>
        <v>-41771.91898</v>
      </c>
    </row>
    <row r="15" spans="1:19" ht="15">
      <c r="A15" s="14" t="s">
        <v>28</v>
      </c>
      <c r="B15" s="4">
        <v>0</v>
      </c>
      <c r="C15" s="7">
        <v>36976.87</v>
      </c>
      <c r="D15" s="7"/>
      <c r="E15" s="8">
        <v>35098.18</v>
      </c>
      <c r="F15" s="16">
        <v>939.93</v>
      </c>
      <c r="G15" s="6">
        <f t="shared" si="1"/>
        <v>1513.2873</v>
      </c>
      <c r="H15" s="6">
        <v>1315.92</v>
      </c>
      <c r="I15" s="6">
        <v>657.96</v>
      </c>
      <c r="J15" s="35">
        <v>12172.1</v>
      </c>
      <c r="K15" s="35">
        <v>9692.26</v>
      </c>
      <c r="L15" s="35"/>
      <c r="M15" s="35">
        <v>10264.04</v>
      </c>
      <c r="N15" s="35">
        <f t="shared" si="2"/>
        <v>1333.73084</v>
      </c>
      <c r="O15" s="35"/>
      <c r="P15" s="35">
        <v>13375</v>
      </c>
      <c r="Q15" s="35">
        <f t="shared" si="0"/>
        <v>50324.29814</v>
      </c>
      <c r="R15" s="36">
        <f t="shared" si="3"/>
        <v>1878.6900000000023</v>
      </c>
      <c r="S15" s="37">
        <f>E15-Q15</f>
        <v>-15226.118139999999</v>
      </c>
    </row>
    <row r="16" spans="1:19" ht="15">
      <c r="A16" s="14" t="s">
        <v>29</v>
      </c>
      <c r="B16" s="4">
        <v>0</v>
      </c>
      <c r="C16" s="7">
        <v>23782.22</v>
      </c>
      <c r="D16" s="7"/>
      <c r="E16" s="8">
        <v>21038.7</v>
      </c>
      <c r="F16" s="16">
        <v>604.53</v>
      </c>
      <c r="G16" s="6">
        <f t="shared" si="1"/>
        <v>973.2933</v>
      </c>
      <c r="H16" s="6">
        <v>846.36</v>
      </c>
      <c r="I16" s="6">
        <v>423.18</v>
      </c>
      <c r="J16" s="35">
        <v>7828.67</v>
      </c>
      <c r="K16" s="35">
        <v>4912.32</v>
      </c>
      <c r="L16" s="35"/>
      <c r="M16" s="35">
        <v>6601.47</v>
      </c>
      <c r="N16" s="35">
        <f t="shared" si="2"/>
        <v>799.4706</v>
      </c>
      <c r="O16" s="35"/>
      <c r="P16" s="35">
        <v>9745</v>
      </c>
      <c r="Q16" s="35">
        <f t="shared" si="0"/>
        <v>32129.7639</v>
      </c>
      <c r="R16" s="36">
        <f t="shared" si="3"/>
        <v>2743.5200000000004</v>
      </c>
      <c r="S16" s="37">
        <f>E16-Q16</f>
        <v>-11091.063900000001</v>
      </c>
    </row>
    <row r="17" spans="1:19" ht="15">
      <c r="A17" s="14" t="s">
        <v>30</v>
      </c>
      <c r="B17" s="4">
        <v>0</v>
      </c>
      <c r="C17" s="7">
        <v>23188.97</v>
      </c>
      <c r="D17" s="7"/>
      <c r="E17" s="8">
        <v>19997.13</v>
      </c>
      <c r="F17" s="16">
        <v>589.45</v>
      </c>
      <c r="G17" s="6">
        <f t="shared" si="1"/>
        <v>949.0145000000002</v>
      </c>
      <c r="H17" s="6">
        <v>825.3</v>
      </c>
      <c r="I17" s="6">
        <v>412.65</v>
      </c>
      <c r="J17" s="35">
        <v>7633.38</v>
      </c>
      <c r="K17" s="35">
        <v>14268.94</v>
      </c>
      <c r="L17" s="35">
        <v>23693</v>
      </c>
      <c r="M17" s="35">
        <v>6436.8</v>
      </c>
      <c r="N17" s="35">
        <f t="shared" si="2"/>
        <v>759.89094</v>
      </c>
      <c r="O17" s="35"/>
      <c r="P17" s="35">
        <v>7435</v>
      </c>
      <c r="Q17" s="35">
        <f t="shared" si="0"/>
        <v>62413.97544</v>
      </c>
      <c r="R17" s="36">
        <f t="shared" si="3"/>
        <v>3191.84</v>
      </c>
      <c r="S17" s="37">
        <f>E17-Q17</f>
        <v>-42416.845440000005</v>
      </c>
    </row>
    <row r="18" spans="1:19" ht="15">
      <c r="A18" s="14" t="s">
        <v>31</v>
      </c>
      <c r="B18" s="4">
        <v>0</v>
      </c>
      <c r="C18" s="7">
        <v>23309.79</v>
      </c>
      <c r="D18" s="7"/>
      <c r="E18" s="8">
        <v>19578.1</v>
      </c>
      <c r="F18" s="16">
        <v>590.52</v>
      </c>
      <c r="G18" s="6">
        <f t="shared" si="1"/>
        <v>950.7372</v>
      </c>
      <c r="H18" s="6">
        <v>826.74</v>
      </c>
      <c r="I18" s="6">
        <v>413.37</v>
      </c>
      <c r="J18" s="35">
        <v>7647.24</v>
      </c>
      <c r="K18" s="35">
        <v>14276.75</v>
      </c>
      <c r="L18" s="35">
        <v>11791</v>
      </c>
      <c r="M18" s="35">
        <v>6448.48</v>
      </c>
      <c r="N18" s="35">
        <f t="shared" si="2"/>
        <v>743.9677999999999</v>
      </c>
      <c r="O18" s="35"/>
      <c r="P18" s="35">
        <v>6905</v>
      </c>
      <c r="Q18" s="35">
        <f t="shared" si="0"/>
        <v>50003.285</v>
      </c>
      <c r="R18" s="36">
        <f t="shared" si="3"/>
        <v>3731.6900000000023</v>
      </c>
      <c r="S18" s="37">
        <f>E18-Q18</f>
        <v>-30425.185000000005</v>
      </c>
    </row>
    <row r="19" spans="1:19" ht="15">
      <c r="A19" s="14" t="s">
        <v>32</v>
      </c>
      <c r="B19" s="4">
        <v>0</v>
      </c>
      <c r="C19" s="7">
        <v>24039.54</v>
      </c>
      <c r="D19" s="7"/>
      <c r="E19" s="8">
        <v>18323.11</v>
      </c>
      <c r="F19" s="16">
        <v>611.07</v>
      </c>
      <c r="G19" s="6">
        <f t="shared" si="1"/>
        <v>983.8227000000002</v>
      </c>
      <c r="H19" s="6">
        <v>855.5</v>
      </c>
      <c r="I19" s="6">
        <v>427.75</v>
      </c>
      <c r="J19" s="35">
        <v>7913.36</v>
      </c>
      <c r="K19" s="35"/>
      <c r="L19" s="35"/>
      <c r="M19" s="35">
        <v>6672.88</v>
      </c>
      <c r="N19" s="35">
        <f t="shared" si="2"/>
        <v>696.27818</v>
      </c>
      <c r="O19" s="35"/>
      <c r="P19" s="35">
        <v>6310</v>
      </c>
      <c r="Q19" s="35">
        <f t="shared" si="0"/>
        <v>23859.59088</v>
      </c>
      <c r="R19" s="36">
        <f t="shared" si="3"/>
        <v>5716.43</v>
      </c>
      <c r="S19" s="37">
        <f>E19-Q19</f>
        <v>-5536.480879999999</v>
      </c>
    </row>
    <row r="20" spans="1:19" ht="15">
      <c r="A20" s="14" t="s">
        <v>33</v>
      </c>
      <c r="B20" s="4">
        <v>0</v>
      </c>
      <c r="C20" s="7">
        <v>15356.81</v>
      </c>
      <c r="D20" s="7"/>
      <c r="E20" s="8">
        <v>14073.37</v>
      </c>
      <c r="F20" s="16">
        <v>390.36</v>
      </c>
      <c r="G20" s="6">
        <f t="shared" si="1"/>
        <v>628.4796000000001</v>
      </c>
      <c r="H20" s="6">
        <v>546.52</v>
      </c>
      <c r="I20" s="6">
        <v>273.26</v>
      </c>
      <c r="J20" s="35">
        <v>5055.17</v>
      </c>
      <c r="K20" s="35">
        <v>11592.07</v>
      </c>
      <c r="L20" s="35">
        <v>2000</v>
      </c>
      <c r="M20" s="35">
        <v>4262.73</v>
      </c>
      <c r="N20" s="35">
        <f t="shared" si="2"/>
        <v>534.78806</v>
      </c>
      <c r="O20" s="35"/>
      <c r="P20" s="35">
        <v>8184</v>
      </c>
      <c r="Q20" s="35">
        <f t="shared" si="0"/>
        <v>33077.01766</v>
      </c>
      <c r="R20" s="36">
        <f t="shared" si="3"/>
        <v>1283.4399999999987</v>
      </c>
      <c r="S20" s="37">
        <f>E20-Q20</f>
        <v>-19003.647659999995</v>
      </c>
    </row>
    <row r="21" spans="1:19" ht="15">
      <c r="A21" s="14" t="s">
        <v>34</v>
      </c>
      <c r="B21" s="4">
        <v>0</v>
      </c>
      <c r="C21" s="7">
        <v>60159.96</v>
      </c>
      <c r="D21" s="7"/>
      <c r="E21" s="8">
        <v>57409.06</v>
      </c>
      <c r="F21" s="16">
        <v>1529.23</v>
      </c>
      <c r="G21" s="6">
        <f t="shared" si="1"/>
        <v>2462.0603</v>
      </c>
      <c r="H21" s="6">
        <v>2140.94</v>
      </c>
      <c r="I21" s="6">
        <v>1070.47</v>
      </c>
      <c r="J21" s="35">
        <v>19803.53</v>
      </c>
      <c r="K21" s="35">
        <v>8881</v>
      </c>
      <c r="L21" s="35"/>
      <c r="M21" s="35">
        <v>16699.19</v>
      </c>
      <c r="N21" s="35">
        <f t="shared" si="2"/>
        <v>2181.54428</v>
      </c>
      <c r="O21" s="35"/>
      <c r="P21" s="35"/>
      <c r="Q21" s="35">
        <f t="shared" si="0"/>
        <v>53238.734580000004</v>
      </c>
      <c r="R21" s="36">
        <f t="shared" si="3"/>
        <v>2750.9000000000015</v>
      </c>
      <c r="S21" s="37">
        <f>E21-Q21</f>
        <v>4170.325419999994</v>
      </c>
    </row>
    <row r="22" spans="1:19" ht="15">
      <c r="A22" t="s">
        <v>35</v>
      </c>
      <c r="B22" s="4">
        <v>0</v>
      </c>
      <c r="C22" s="7">
        <v>36106.28</v>
      </c>
      <c r="D22" s="7"/>
      <c r="E22" s="8">
        <v>28598.4</v>
      </c>
      <c r="F22" s="16">
        <v>917.8</v>
      </c>
      <c r="G22" s="6">
        <f t="shared" si="1"/>
        <v>1477.658</v>
      </c>
      <c r="H22" s="6">
        <v>1284.92</v>
      </c>
      <c r="I22" s="6">
        <v>642.46</v>
      </c>
      <c r="J22" s="35">
        <v>11885.51</v>
      </c>
      <c r="K22" s="35">
        <v>16103.01</v>
      </c>
      <c r="L22" s="35"/>
      <c r="M22" s="35">
        <v>10022.38</v>
      </c>
      <c r="N22" s="35">
        <f t="shared" si="2"/>
        <v>1086.7392</v>
      </c>
      <c r="O22" s="35"/>
      <c r="P22" s="35"/>
      <c r="Q22" s="35">
        <f t="shared" si="0"/>
        <v>42502.677200000006</v>
      </c>
      <c r="R22" s="36">
        <f t="shared" si="3"/>
        <v>7507.879999999997</v>
      </c>
      <c r="S22" s="37">
        <f>E22-Q22</f>
        <v>-13904.277200000004</v>
      </c>
    </row>
    <row r="23" spans="1:19" ht="15">
      <c r="A23" s="14" t="s">
        <v>36</v>
      </c>
      <c r="B23" s="4">
        <v>0</v>
      </c>
      <c r="C23" s="7">
        <v>38904.11</v>
      </c>
      <c r="D23" s="7"/>
      <c r="E23" s="8">
        <v>32830.56</v>
      </c>
      <c r="F23" s="16">
        <v>988.92</v>
      </c>
      <c r="G23" s="6">
        <f t="shared" si="1"/>
        <v>1592.1612</v>
      </c>
      <c r="H23" s="6">
        <v>1384.5</v>
      </c>
      <c r="I23" s="6">
        <v>692.25</v>
      </c>
      <c r="J23" s="35">
        <v>12806.52</v>
      </c>
      <c r="K23" s="35">
        <v>9709.26</v>
      </c>
      <c r="L23" s="35"/>
      <c r="M23" s="35">
        <v>10799</v>
      </c>
      <c r="N23" s="35">
        <f t="shared" si="2"/>
        <v>1247.56128</v>
      </c>
      <c r="O23" s="35"/>
      <c r="P23" s="35">
        <v>6025</v>
      </c>
      <c r="Q23" s="35">
        <f t="shared" si="0"/>
        <v>44256.25248</v>
      </c>
      <c r="R23" s="36">
        <f t="shared" si="3"/>
        <v>6073.550000000003</v>
      </c>
      <c r="S23" s="37">
        <f>E23-Q23</f>
        <v>-11425.692480000005</v>
      </c>
    </row>
    <row r="24" spans="1:19" ht="15">
      <c r="A24" s="14" t="s">
        <v>37</v>
      </c>
      <c r="B24" s="4">
        <v>0</v>
      </c>
      <c r="C24" s="7">
        <v>34972.49</v>
      </c>
      <c r="D24" s="7"/>
      <c r="E24" s="8">
        <v>31570.66</v>
      </c>
      <c r="F24" s="16">
        <v>888.98</v>
      </c>
      <c r="G24" s="6">
        <f t="shared" si="1"/>
        <v>1431.2578</v>
      </c>
      <c r="H24" s="6">
        <v>1344.58</v>
      </c>
      <c r="I24" s="6">
        <v>622.29</v>
      </c>
      <c r="J24" s="35">
        <v>11512.3</v>
      </c>
      <c r="K24" s="35">
        <v>7091.56</v>
      </c>
      <c r="L24" s="35"/>
      <c r="M24" s="35">
        <v>9707.66</v>
      </c>
      <c r="N24" s="35">
        <f t="shared" si="2"/>
        <v>1199.68508</v>
      </c>
      <c r="O24" s="35"/>
      <c r="P24" s="35"/>
      <c r="Q24" s="35">
        <f t="shared" si="0"/>
        <v>32909.33288</v>
      </c>
      <c r="R24" s="36">
        <f t="shared" si="3"/>
        <v>3401.829999999998</v>
      </c>
      <c r="S24" s="37">
        <f>E24-Q24</f>
        <v>-1338.672880000002</v>
      </c>
    </row>
    <row r="25" spans="1:19" ht="15">
      <c r="A25" s="14" t="s">
        <v>38</v>
      </c>
      <c r="B25" s="4">
        <v>0</v>
      </c>
      <c r="C25" s="7">
        <v>37751.07</v>
      </c>
      <c r="D25" s="7"/>
      <c r="E25" s="8">
        <v>37343.36</v>
      </c>
      <c r="F25" s="16">
        <v>959.61</v>
      </c>
      <c r="G25" s="6">
        <f t="shared" si="1"/>
        <v>1544.9721000000002</v>
      </c>
      <c r="H25" s="6">
        <v>1343.46</v>
      </c>
      <c r="I25" s="6">
        <v>671.73</v>
      </c>
      <c r="J25" s="35">
        <v>12426.95</v>
      </c>
      <c r="K25" s="35">
        <v>9769.18</v>
      </c>
      <c r="L25" s="35"/>
      <c r="M25" s="35">
        <v>10478.94</v>
      </c>
      <c r="N25" s="35">
        <f t="shared" si="2"/>
        <v>1419.04768</v>
      </c>
      <c r="O25" s="35"/>
      <c r="P25" s="35">
        <v>4366</v>
      </c>
      <c r="Q25" s="35">
        <f t="shared" si="0"/>
        <v>42020.279780000004</v>
      </c>
      <c r="R25" s="36">
        <f t="shared" si="3"/>
        <v>407.7099999999991</v>
      </c>
      <c r="S25" s="37">
        <f>E25-Q25</f>
        <v>-4676.919780000004</v>
      </c>
    </row>
    <row r="26" spans="1:19" ht="15">
      <c r="A26" t="s">
        <v>39</v>
      </c>
      <c r="B26" s="4">
        <v>0</v>
      </c>
      <c r="C26" s="7">
        <v>166652.92</v>
      </c>
      <c r="D26" s="7"/>
      <c r="E26" s="8">
        <v>151770.08</v>
      </c>
      <c r="F26" s="16">
        <v>4236.22</v>
      </c>
      <c r="G26" s="6">
        <f t="shared" si="1"/>
        <v>6820.314200000001</v>
      </c>
      <c r="H26" s="6">
        <v>5930.72</v>
      </c>
      <c r="I26" s="6">
        <v>2965.36</v>
      </c>
      <c r="J26" s="35">
        <v>54859.05</v>
      </c>
      <c r="K26" s="35">
        <v>36705.4</v>
      </c>
      <c r="L26" s="35">
        <v>24634</v>
      </c>
      <c r="M26" s="35">
        <v>46259.52</v>
      </c>
      <c r="N26" s="35">
        <f t="shared" si="2"/>
        <v>5767.26304</v>
      </c>
      <c r="O26" s="35"/>
      <c r="P26" s="35"/>
      <c r="Q26" s="35">
        <f t="shared" si="0"/>
        <v>183941.62723999997</v>
      </c>
      <c r="R26" s="36">
        <f t="shared" si="3"/>
        <v>14882.840000000026</v>
      </c>
      <c r="S26" s="37">
        <f>E26-Q26</f>
        <v>-32171.547239999985</v>
      </c>
    </row>
    <row r="27" spans="1:19" ht="15">
      <c r="A27" s="14" t="s">
        <v>40</v>
      </c>
      <c r="B27" s="4">
        <v>0</v>
      </c>
      <c r="C27" s="7">
        <v>38128.37</v>
      </c>
      <c r="D27" s="7"/>
      <c r="E27" s="8">
        <v>31508.5</v>
      </c>
      <c r="F27" s="16">
        <v>969.2</v>
      </c>
      <c r="G27" s="6">
        <f t="shared" si="1"/>
        <v>1560.4120000000003</v>
      </c>
      <c r="H27" s="6">
        <v>1356.88</v>
      </c>
      <c r="I27" s="6">
        <v>678.44</v>
      </c>
      <c r="J27" s="35">
        <v>12551.14</v>
      </c>
      <c r="K27" s="35">
        <v>14845.56</v>
      </c>
      <c r="L27" s="35"/>
      <c r="M27" s="35">
        <v>10583.66</v>
      </c>
      <c r="N27" s="35">
        <f t="shared" si="2"/>
        <v>1197.3229999999999</v>
      </c>
      <c r="O27" s="35"/>
      <c r="P27" s="35"/>
      <c r="Q27" s="35">
        <f t="shared" si="0"/>
        <v>42773.415</v>
      </c>
      <c r="R27" s="36">
        <f t="shared" si="3"/>
        <v>6619.870000000003</v>
      </c>
      <c r="S27" s="37">
        <f>E27-Q27</f>
        <v>-11264.915</v>
      </c>
    </row>
    <row r="28" spans="1:19" ht="15">
      <c r="A28" t="s">
        <v>41</v>
      </c>
      <c r="B28" s="4">
        <v>0</v>
      </c>
      <c r="C28" s="7">
        <v>132082.51</v>
      </c>
      <c r="D28" s="7"/>
      <c r="E28" s="8">
        <v>114178.29</v>
      </c>
      <c r="F28" s="16">
        <v>3357.46</v>
      </c>
      <c r="G28" s="6">
        <f t="shared" si="1"/>
        <v>5405.5106000000005</v>
      </c>
      <c r="H28" s="6">
        <v>4700.46</v>
      </c>
      <c r="I28" s="6">
        <v>2350.23</v>
      </c>
      <c r="J28" s="35">
        <v>43479.11</v>
      </c>
      <c r="K28" s="35">
        <v>28282.8</v>
      </c>
      <c r="L28" s="35">
        <v>9212</v>
      </c>
      <c r="M28" s="35">
        <v>36663.46</v>
      </c>
      <c r="N28" s="35">
        <f t="shared" si="2"/>
        <v>4338.77502</v>
      </c>
      <c r="O28" s="35"/>
      <c r="P28" s="35"/>
      <c r="Q28" s="35">
        <f t="shared" si="0"/>
        <v>134432.34562</v>
      </c>
      <c r="R28" s="36">
        <f t="shared" si="3"/>
        <v>17904.220000000016</v>
      </c>
      <c r="S28" s="37">
        <f>E28-Q28</f>
        <v>-20254.055620000014</v>
      </c>
    </row>
    <row r="29" spans="1:19" ht="15">
      <c r="A29" s="14" t="s">
        <v>42</v>
      </c>
      <c r="B29" s="4">
        <v>0</v>
      </c>
      <c r="C29" s="7">
        <v>58581.25</v>
      </c>
      <c r="D29" s="7"/>
      <c r="E29" s="8">
        <v>52219.93</v>
      </c>
      <c r="F29" s="16">
        <v>1489.1</v>
      </c>
      <c r="G29" s="6">
        <f t="shared" si="1"/>
        <v>2397.451</v>
      </c>
      <c r="H29" s="6">
        <v>2084.74</v>
      </c>
      <c r="I29" s="6">
        <v>1042.37</v>
      </c>
      <c r="J29" s="35">
        <v>19283.85</v>
      </c>
      <c r="K29" s="35">
        <v>12844.51</v>
      </c>
      <c r="L29" s="35"/>
      <c r="M29" s="35">
        <v>16260.97</v>
      </c>
      <c r="N29" s="35">
        <f t="shared" si="2"/>
        <v>1984.35734</v>
      </c>
      <c r="O29" s="35"/>
      <c r="P29" s="35">
        <v>5782</v>
      </c>
      <c r="Q29" s="35">
        <f t="shared" si="0"/>
        <v>61680.248340000006</v>
      </c>
      <c r="R29" s="36">
        <f t="shared" si="3"/>
        <v>6361.32</v>
      </c>
      <c r="S29" s="37">
        <f>E29-Q29</f>
        <v>-9460.318340000005</v>
      </c>
    </row>
    <row r="30" spans="1:19" ht="15">
      <c r="A30" s="14" t="s">
        <v>43</v>
      </c>
      <c r="B30" s="4">
        <v>0</v>
      </c>
      <c r="C30" s="7">
        <v>36101.94</v>
      </c>
      <c r="D30" s="7"/>
      <c r="E30" s="8">
        <v>32047.23</v>
      </c>
      <c r="F30" s="16">
        <v>917.69</v>
      </c>
      <c r="G30" s="6">
        <f t="shared" si="1"/>
        <v>1477.4809000000002</v>
      </c>
      <c r="H30" s="6">
        <v>1284.78</v>
      </c>
      <c r="I30" s="6">
        <v>642.39</v>
      </c>
      <c r="J30" s="35">
        <v>11884.09</v>
      </c>
      <c r="K30" s="35">
        <v>14666.56</v>
      </c>
      <c r="L30" s="35"/>
      <c r="M30" s="35">
        <v>10021.17</v>
      </c>
      <c r="N30" s="35">
        <f t="shared" si="2"/>
        <v>1217.79474</v>
      </c>
      <c r="O30" s="35"/>
      <c r="P30" s="35"/>
      <c r="Q30" s="35">
        <f t="shared" si="0"/>
        <v>41194.26564</v>
      </c>
      <c r="R30" s="36">
        <f t="shared" si="3"/>
        <v>4054.7100000000028</v>
      </c>
      <c r="S30" s="37">
        <f>E30-Q30</f>
        <v>-9147.035639999998</v>
      </c>
    </row>
    <row r="31" spans="1:19" ht="15">
      <c r="A31" s="14" t="s">
        <v>44</v>
      </c>
      <c r="B31" s="4">
        <v>0</v>
      </c>
      <c r="C31" s="7">
        <v>29448.02</v>
      </c>
      <c r="D31" s="7"/>
      <c r="E31" s="8">
        <v>28427.47</v>
      </c>
      <c r="F31" s="16">
        <v>748.55</v>
      </c>
      <c r="G31" s="6">
        <f t="shared" si="1"/>
        <v>1205.1654999999998</v>
      </c>
      <c r="H31" s="6">
        <v>1047.98</v>
      </c>
      <c r="I31" s="6">
        <v>523.99</v>
      </c>
      <c r="J31" s="35">
        <v>9693.73</v>
      </c>
      <c r="K31" s="35">
        <v>16533.74</v>
      </c>
      <c r="L31" s="35"/>
      <c r="M31" s="35">
        <v>8174.17</v>
      </c>
      <c r="N31" s="35">
        <f t="shared" si="2"/>
        <v>1080.24386</v>
      </c>
      <c r="O31" s="35"/>
      <c r="P31" s="35"/>
      <c r="Q31" s="35">
        <f t="shared" si="0"/>
        <v>38259.019360000006</v>
      </c>
      <c r="R31" s="36">
        <f t="shared" si="3"/>
        <v>1020.5499999999993</v>
      </c>
      <c r="S31" s="37">
        <f>E31-Q31</f>
        <v>-9831.549360000005</v>
      </c>
    </row>
    <row r="32" spans="1:19" ht="15">
      <c r="A32" s="14" t="s">
        <v>45</v>
      </c>
      <c r="B32" s="4">
        <v>0</v>
      </c>
      <c r="C32" s="7">
        <v>31498.39</v>
      </c>
      <c r="D32" s="7"/>
      <c r="E32" s="8">
        <v>33087.63</v>
      </c>
      <c r="F32" s="16">
        <v>800.67</v>
      </c>
      <c r="G32" s="6">
        <f t="shared" si="1"/>
        <v>1289.0787</v>
      </c>
      <c r="H32" s="6">
        <v>1120.94</v>
      </c>
      <c r="I32" s="6">
        <v>560.47</v>
      </c>
      <c r="J32" s="35">
        <v>10368.68</v>
      </c>
      <c r="K32" s="35">
        <v>13534.5</v>
      </c>
      <c r="L32" s="35"/>
      <c r="M32" s="35">
        <v>8743.32</v>
      </c>
      <c r="N32" s="35">
        <f t="shared" si="2"/>
        <v>1257.3299399999999</v>
      </c>
      <c r="O32" s="35"/>
      <c r="P32" s="35"/>
      <c r="Q32" s="35">
        <f t="shared" si="0"/>
        <v>36874.318640000005</v>
      </c>
      <c r="R32" s="36">
        <f t="shared" si="3"/>
        <v>-1589.239999999998</v>
      </c>
      <c r="S32" s="37">
        <f>E32-Q32</f>
        <v>-3786.6886400000076</v>
      </c>
    </row>
    <row r="33" spans="1:19" ht="15">
      <c r="A33" s="14" t="s">
        <v>46</v>
      </c>
      <c r="B33" s="4">
        <v>0</v>
      </c>
      <c r="C33" s="7">
        <v>8941.24</v>
      </c>
      <c r="D33" s="7"/>
      <c r="E33" s="8">
        <v>9772.65</v>
      </c>
      <c r="F33" s="16">
        <v>227.28</v>
      </c>
      <c r="G33" s="6">
        <f t="shared" si="1"/>
        <v>365.9208</v>
      </c>
      <c r="H33" s="6">
        <v>318.2</v>
      </c>
      <c r="I33" s="6">
        <v>159.1</v>
      </c>
      <c r="J33" s="35">
        <v>2943.28</v>
      </c>
      <c r="K33" s="35"/>
      <c r="L33" s="35"/>
      <c r="M33" s="35">
        <v>2481.9</v>
      </c>
      <c r="N33" s="35">
        <f t="shared" si="2"/>
        <v>371.36069999999995</v>
      </c>
      <c r="O33" s="35"/>
      <c r="P33" s="35">
        <v>930</v>
      </c>
      <c r="Q33" s="35">
        <f t="shared" si="0"/>
        <v>7569.7615000000005</v>
      </c>
      <c r="R33" s="36">
        <f t="shared" si="3"/>
        <v>-831.4099999999999</v>
      </c>
      <c r="S33" s="37">
        <f>E33-Q33</f>
        <v>2202.888499999999</v>
      </c>
    </row>
    <row r="34" spans="1:19" ht="15">
      <c r="A34" s="14" t="s">
        <v>47</v>
      </c>
      <c r="B34" s="4">
        <v>0</v>
      </c>
      <c r="C34" s="7">
        <v>24359.37</v>
      </c>
      <c r="D34" s="7"/>
      <c r="E34" s="8">
        <v>21235.58</v>
      </c>
      <c r="F34" s="16">
        <v>619.2</v>
      </c>
      <c r="G34" s="6">
        <f t="shared" si="1"/>
        <v>996.9120000000001</v>
      </c>
      <c r="H34" s="6">
        <v>866.88</v>
      </c>
      <c r="I34" s="6">
        <v>433.14</v>
      </c>
      <c r="J34" s="35">
        <v>8018.64</v>
      </c>
      <c r="K34" s="35">
        <v>15517.56</v>
      </c>
      <c r="L34" s="35"/>
      <c r="M34" s="35">
        <v>6728.9</v>
      </c>
      <c r="N34" s="35">
        <f t="shared" si="2"/>
        <v>806.95204</v>
      </c>
      <c r="O34" s="35"/>
      <c r="P34" s="35"/>
      <c r="Q34" s="35">
        <f t="shared" si="0"/>
        <v>33368.984039999996</v>
      </c>
      <c r="R34" s="36">
        <f t="shared" si="3"/>
        <v>3123.7899999999972</v>
      </c>
      <c r="S34" s="37">
        <f>E34-Q34</f>
        <v>-12133.404039999994</v>
      </c>
    </row>
    <row r="35" spans="1:19" ht="15">
      <c r="A35" t="s">
        <v>48</v>
      </c>
      <c r="B35" s="4">
        <v>0</v>
      </c>
      <c r="C35" s="7">
        <v>123621.68</v>
      </c>
      <c r="D35" s="7"/>
      <c r="E35" s="8">
        <v>111766.35</v>
      </c>
      <c r="F35" s="16">
        <v>3142.39</v>
      </c>
      <c r="G35" s="6">
        <f t="shared" si="1"/>
        <v>5059.247899999999</v>
      </c>
      <c r="H35" s="6">
        <v>4399.36</v>
      </c>
      <c r="I35" s="6">
        <v>2199.68</v>
      </c>
      <c r="J35" s="35">
        <v>40693.95</v>
      </c>
      <c r="K35" s="35">
        <v>59852.94</v>
      </c>
      <c r="L35" s="35"/>
      <c r="M35" s="35">
        <v>34314.9</v>
      </c>
      <c r="N35" s="35">
        <f t="shared" si="2"/>
        <v>4247.1213</v>
      </c>
      <c r="O35" s="35"/>
      <c r="P35" s="35">
        <v>28245</v>
      </c>
      <c r="Q35" s="35">
        <f t="shared" si="0"/>
        <v>179012.1992</v>
      </c>
      <c r="R35" s="36">
        <f t="shared" si="3"/>
        <v>11855.329999999987</v>
      </c>
      <c r="S35" s="37">
        <f>E35-Q35</f>
        <v>-67245.8492</v>
      </c>
    </row>
    <row r="36" spans="1:19" ht="15">
      <c r="A36" t="s">
        <v>49</v>
      </c>
      <c r="B36" s="4">
        <v>0</v>
      </c>
      <c r="C36" s="7">
        <v>173201.49</v>
      </c>
      <c r="D36" s="7"/>
      <c r="E36" s="8">
        <v>153342.09</v>
      </c>
      <c r="F36" s="16">
        <v>4402.68</v>
      </c>
      <c r="G36" s="6">
        <f t="shared" si="1"/>
        <v>7088.314800000001</v>
      </c>
      <c r="H36" s="6">
        <v>6163.76</v>
      </c>
      <c r="I36" s="6">
        <v>3081.88</v>
      </c>
      <c r="J36" s="35">
        <v>57014.71</v>
      </c>
      <c r="K36" s="35">
        <v>48001.98</v>
      </c>
      <c r="L36" s="35"/>
      <c r="M36" s="35">
        <v>48077.27</v>
      </c>
      <c r="N36" s="35">
        <f t="shared" si="2"/>
        <v>5826.99942</v>
      </c>
      <c r="O36" s="35"/>
      <c r="P36" s="35">
        <v>61780</v>
      </c>
      <c r="Q36" s="35">
        <f t="shared" si="0"/>
        <v>237034.91422</v>
      </c>
      <c r="R36" s="36">
        <f t="shared" si="3"/>
        <v>19859.399999999994</v>
      </c>
      <c r="S36" s="37">
        <f>E36-Q36</f>
        <v>-83692.82422000001</v>
      </c>
    </row>
    <row r="37" spans="1:19" ht="15">
      <c r="A37" t="s">
        <v>50</v>
      </c>
      <c r="B37" s="4">
        <v>0</v>
      </c>
      <c r="C37" s="7">
        <v>165501.84</v>
      </c>
      <c r="D37" s="7"/>
      <c r="E37" s="8">
        <v>147598.68</v>
      </c>
      <c r="F37" s="16">
        <v>4206.96</v>
      </c>
      <c r="G37" s="6">
        <f t="shared" si="1"/>
        <v>6773.2056</v>
      </c>
      <c r="H37" s="6">
        <v>5889.76</v>
      </c>
      <c r="I37" s="6">
        <v>2944.88</v>
      </c>
      <c r="J37" s="35">
        <v>5480.14</v>
      </c>
      <c r="K37" s="35">
        <v>25030.11</v>
      </c>
      <c r="L37" s="35"/>
      <c r="M37" s="35">
        <v>45940</v>
      </c>
      <c r="N37" s="35">
        <f t="shared" si="2"/>
        <v>5608.7498399999995</v>
      </c>
      <c r="O37" s="35"/>
      <c r="P37" s="35"/>
      <c r="Q37" s="35">
        <f t="shared" si="0"/>
        <v>97666.84544</v>
      </c>
      <c r="R37" s="36">
        <f t="shared" si="3"/>
        <v>17903.160000000003</v>
      </c>
      <c r="S37" s="37">
        <f>E37-Q37</f>
        <v>49931.83455999999</v>
      </c>
    </row>
    <row r="38" spans="1:19" ht="15">
      <c r="A38" s="14" t="s">
        <v>51</v>
      </c>
      <c r="B38" s="4">
        <v>0</v>
      </c>
      <c r="C38" s="7">
        <v>24048.15</v>
      </c>
      <c r="D38" s="7"/>
      <c r="E38" s="8">
        <v>20380.13</v>
      </c>
      <c r="F38" s="16">
        <v>611.29</v>
      </c>
      <c r="G38" s="6">
        <f t="shared" si="1"/>
        <v>984.1768999999999</v>
      </c>
      <c r="H38" s="6">
        <v>855.82</v>
      </c>
      <c r="I38" s="6">
        <v>427.91</v>
      </c>
      <c r="J38" s="35">
        <v>7916.21</v>
      </c>
      <c r="K38" s="35">
        <v>7100</v>
      </c>
      <c r="L38" s="35">
        <v>14992</v>
      </c>
      <c r="M38" s="35">
        <v>6675.28</v>
      </c>
      <c r="N38" s="35">
        <f t="shared" si="2"/>
        <v>774.44494</v>
      </c>
      <c r="O38" s="35"/>
      <c r="P38" s="35"/>
      <c r="Q38" s="35">
        <f t="shared" si="0"/>
        <v>39725.84184</v>
      </c>
      <c r="R38" s="36">
        <f t="shared" si="3"/>
        <v>3668.0200000000004</v>
      </c>
      <c r="S38" s="37">
        <f>E38-Q38</f>
        <v>-19345.71184</v>
      </c>
    </row>
    <row r="39" spans="1:19" ht="15">
      <c r="A39" t="s">
        <v>52</v>
      </c>
      <c r="B39" s="4">
        <v>0</v>
      </c>
      <c r="C39" s="7">
        <v>155614.9</v>
      </c>
      <c r="D39" s="7"/>
      <c r="E39" s="8">
        <v>144873.22</v>
      </c>
      <c r="F39" s="16">
        <v>3955.64</v>
      </c>
      <c r="G39" s="6">
        <f t="shared" si="1"/>
        <v>6368.5804</v>
      </c>
      <c r="H39" s="6">
        <v>5537.9</v>
      </c>
      <c r="I39" s="6">
        <v>2768.95</v>
      </c>
      <c r="J39" s="35">
        <v>51225.54</v>
      </c>
      <c r="K39" s="35">
        <v>37318.17</v>
      </c>
      <c r="L39" s="35"/>
      <c r="M39" s="35">
        <v>43195.58</v>
      </c>
      <c r="N39" s="35">
        <f t="shared" si="2"/>
        <v>5505.18236</v>
      </c>
      <c r="O39" s="35"/>
      <c r="P39" s="35">
        <v>49390</v>
      </c>
      <c r="Q39" s="35">
        <f aca="true" t="shared" si="4" ref="Q39:Q70">SUM(G39:P39)</f>
        <v>201309.90276</v>
      </c>
      <c r="R39" s="36">
        <f t="shared" si="3"/>
        <v>10741.679999999993</v>
      </c>
      <c r="S39" s="37">
        <f>E39-Q39</f>
        <v>-56436.682759999996</v>
      </c>
    </row>
    <row r="40" spans="1:19" ht="15">
      <c r="A40" t="s">
        <v>53</v>
      </c>
      <c r="B40" s="4">
        <v>0</v>
      </c>
      <c r="C40" s="7">
        <v>129253.6</v>
      </c>
      <c r="D40" s="7"/>
      <c r="E40" s="8">
        <v>109854.31</v>
      </c>
      <c r="F40" s="16">
        <v>3285.55</v>
      </c>
      <c r="G40" s="6">
        <f t="shared" si="1"/>
        <v>5289.735500000001</v>
      </c>
      <c r="H40" s="6">
        <v>4599.78</v>
      </c>
      <c r="I40" s="6">
        <v>2299.89</v>
      </c>
      <c r="J40" s="35">
        <v>42547.88</v>
      </c>
      <c r="K40" s="35">
        <v>25092.37</v>
      </c>
      <c r="L40" s="35"/>
      <c r="M40" s="35">
        <v>35878.21</v>
      </c>
      <c r="N40" s="35">
        <f t="shared" si="2"/>
        <v>4174.46378</v>
      </c>
      <c r="O40" s="35"/>
      <c r="P40" s="35"/>
      <c r="Q40" s="35">
        <f t="shared" si="4"/>
        <v>119882.32927999999</v>
      </c>
      <c r="R40" s="36">
        <f t="shared" si="3"/>
        <v>19399.290000000008</v>
      </c>
      <c r="S40" s="37">
        <f>E40-Q40</f>
        <v>-10028.019279999993</v>
      </c>
    </row>
    <row r="41" spans="1:19" ht="15">
      <c r="A41" t="s">
        <v>54</v>
      </c>
      <c r="B41" s="4">
        <v>0</v>
      </c>
      <c r="C41" s="7">
        <v>130159.54</v>
      </c>
      <c r="D41" s="7"/>
      <c r="E41" s="8">
        <v>107908.16</v>
      </c>
      <c r="F41" s="16">
        <v>3308.58</v>
      </c>
      <c r="G41" s="6">
        <f t="shared" si="1"/>
        <v>5326.8138</v>
      </c>
      <c r="H41" s="6">
        <v>4632.02</v>
      </c>
      <c r="I41" s="6">
        <v>2316.01</v>
      </c>
      <c r="J41" s="35">
        <v>42843.12</v>
      </c>
      <c r="K41" s="35">
        <v>20713.51</v>
      </c>
      <c r="L41" s="35"/>
      <c r="M41" s="35">
        <v>36129.69</v>
      </c>
      <c r="N41" s="35">
        <f t="shared" si="2"/>
        <v>4100.51008</v>
      </c>
      <c r="O41" s="35"/>
      <c r="P41" s="35"/>
      <c r="Q41" s="35">
        <f t="shared" si="4"/>
        <v>116061.67388000002</v>
      </c>
      <c r="R41" s="36">
        <f t="shared" si="3"/>
        <v>22251.37999999999</v>
      </c>
      <c r="S41" s="37">
        <f>E41-Q41</f>
        <v>-8153.513880000013</v>
      </c>
    </row>
    <row r="42" spans="1:19" ht="15">
      <c r="A42" t="s">
        <v>55</v>
      </c>
      <c r="B42" s="4">
        <v>0</v>
      </c>
      <c r="C42" s="7">
        <v>161962.43</v>
      </c>
      <c r="D42" s="7"/>
      <c r="E42" s="8">
        <v>146938.32</v>
      </c>
      <c r="F42" s="16">
        <v>4116.99</v>
      </c>
      <c r="G42" s="6">
        <f t="shared" si="1"/>
        <v>6628.3539</v>
      </c>
      <c r="H42" s="6">
        <v>5763.8</v>
      </c>
      <c r="I42" s="6">
        <v>2881.9</v>
      </c>
      <c r="J42" s="35">
        <v>53315.02</v>
      </c>
      <c r="K42" s="35">
        <v>17241</v>
      </c>
      <c r="L42" s="35"/>
      <c r="M42" s="35">
        <v>44957.53</v>
      </c>
      <c r="N42" s="35">
        <f t="shared" si="2"/>
        <v>5583.65616</v>
      </c>
      <c r="O42" s="35"/>
      <c r="P42" s="35">
        <v>24110</v>
      </c>
      <c r="Q42" s="35">
        <f t="shared" si="4"/>
        <v>160481.26006</v>
      </c>
      <c r="R42" s="36">
        <f t="shared" si="3"/>
        <v>15024.109999999986</v>
      </c>
      <c r="S42" s="37">
        <f>E42-Q42</f>
        <v>-13542.940059999994</v>
      </c>
    </row>
    <row r="43" spans="1:19" ht="15">
      <c r="A43" t="s">
        <v>56</v>
      </c>
      <c r="B43" s="4">
        <v>0</v>
      </c>
      <c r="C43" s="7">
        <v>173040.98</v>
      </c>
      <c r="D43" s="7"/>
      <c r="E43" s="8">
        <v>156315.01</v>
      </c>
      <c r="F43" s="16">
        <v>4398.6</v>
      </c>
      <c r="G43" s="6">
        <f t="shared" si="1"/>
        <v>7081.746000000001</v>
      </c>
      <c r="H43" s="6">
        <v>6158.04</v>
      </c>
      <c r="I43" s="6">
        <v>3079.02</v>
      </c>
      <c r="J43" s="35">
        <v>56961.87</v>
      </c>
      <c r="K43" s="35">
        <v>40809.71</v>
      </c>
      <c r="L43" s="35"/>
      <c r="M43" s="35">
        <v>48032.71</v>
      </c>
      <c r="N43" s="35">
        <f t="shared" si="2"/>
        <v>5939.970380000001</v>
      </c>
      <c r="O43" s="35"/>
      <c r="P43" s="35"/>
      <c r="Q43" s="35">
        <f t="shared" si="4"/>
        <v>168063.06638</v>
      </c>
      <c r="R43" s="36">
        <f t="shared" si="3"/>
        <v>16725.97</v>
      </c>
      <c r="S43" s="37">
        <f>E43-Q43</f>
        <v>-11748.056379999995</v>
      </c>
    </row>
    <row r="44" spans="1:19" ht="15">
      <c r="A44" s="14" t="s">
        <v>57</v>
      </c>
      <c r="B44" s="4">
        <v>0</v>
      </c>
      <c r="C44" s="7">
        <v>46088.42</v>
      </c>
      <c r="D44" s="7"/>
      <c r="E44" s="8">
        <v>33279.92</v>
      </c>
      <c r="F44" s="16">
        <v>1171.54</v>
      </c>
      <c r="G44" s="6">
        <f t="shared" si="1"/>
        <v>1886.1794</v>
      </c>
      <c r="H44" s="6">
        <v>1640.16</v>
      </c>
      <c r="I44" s="6">
        <v>820.08</v>
      </c>
      <c r="J44" s="35">
        <v>15171.45</v>
      </c>
      <c r="K44" s="35">
        <v>9386.72</v>
      </c>
      <c r="L44" s="35">
        <v>2300</v>
      </c>
      <c r="M44" s="35">
        <v>12793.21</v>
      </c>
      <c r="N44" s="35">
        <f t="shared" si="2"/>
        <v>1264.6369599999998</v>
      </c>
      <c r="O44" s="35"/>
      <c r="P44" s="35"/>
      <c r="Q44" s="35">
        <f t="shared" si="4"/>
        <v>45262.43635999999</v>
      </c>
      <c r="R44" s="36">
        <f t="shared" si="3"/>
        <v>12808.5</v>
      </c>
      <c r="S44" s="37">
        <f>E44-Q44</f>
        <v>-11982.516359999994</v>
      </c>
    </row>
    <row r="45" spans="1:19" ht="15">
      <c r="A45" s="14" t="s">
        <v>58</v>
      </c>
      <c r="B45" s="4">
        <v>0</v>
      </c>
      <c r="C45" s="7">
        <v>47010.53</v>
      </c>
      <c r="D45" s="7"/>
      <c r="E45" s="8">
        <v>37434.07</v>
      </c>
      <c r="F45" s="16">
        <v>1194.98</v>
      </c>
      <c r="G45" s="6">
        <f t="shared" si="1"/>
        <v>1923.9178000000002</v>
      </c>
      <c r="H45" s="6">
        <v>1672.98</v>
      </c>
      <c r="I45" s="6">
        <v>836.49</v>
      </c>
      <c r="J45" s="35">
        <v>15475</v>
      </c>
      <c r="K45" s="35">
        <v>7091.56</v>
      </c>
      <c r="L45" s="35"/>
      <c r="M45" s="35">
        <v>13049.18</v>
      </c>
      <c r="N45" s="35">
        <f t="shared" si="2"/>
        <v>1422.49466</v>
      </c>
      <c r="O45" s="35"/>
      <c r="P45" s="35"/>
      <c r="Q45" s="35">
        <f t="shared" si="4"/>
        <v>41471.62246</v>
      </c>
      <c r="R45" s="36">
        <f t="shared" si="3"/>
        <v>9576.46</v>
      </c>
      <c r="S45" s="37">
        <f>E45-Q45</f>
        <v>-4037.552459999999</v>
      </c>
    </row>
    <row r="46" spans="1:19" ht="15">
      <c r="A46" s="14" t="s">
        <v>59</v>
      </c>
      <c r="B46" s="4">
        <v>0</v>
      </c>
      <c r="C46" s="7">
        <v>13595.17</v>
      </c>
      <c r="D46" s="7"/>
      <c r="E46" s="8">
        <v>5562.65</v>
      </c>
      <c r="F46" s="16">
        <v>345.58</v>
      </c>
      <c r="G46" s="6">
        <f t="shared" si="1"/>
        <v>556.3838000000001</v>
      </c>
      <c r="H46" s="6">
        <v>483.82</v>
      </c>
      <c r="I46" s="6">
        <v>241.91</v>
      </c>
      <c r="J46" s="35">
        <v>4475.27</v>
      </c>
      <c r="K46" s="35">
        <v>7091.56</v>
      </c>
      <c r="L46" s="35"/>
      <c r="M46" s="35">
        <v>3773.73</v>
      </c>
      <c r="N46" s="35">
        <f t="shared" si="2"/>
        <v>211.3807</v>
      </c>
      <c r="O46" s="35"/>
      <c r="P46" s="35"/>
      <c r="Q46" s="35">
        <f t="shared" si="4"/>
        <v>16834.054500000002</v>
      </c>
      <c r="R46" s="36">
        <f t="shared" si="3"/>
        <v>8032.52</v>
      </c>
      <c r="S46" s="37">
        <f>E46-Q46</f>
        <v>-11271.404500000002</v>
      </c>
    </row>
    <row r="47" spans="1:19" ht="15">
      <c r="A47" s="14" t="s">
        <v>60</v>
      </c>
      <c r="B47" s="4">
        <v>0</v>
      </c>
      <c r="C47" s="7">
        <v>21352.24</v>
      </c>
      <c r="D47" s="7"/>
      <c r="E47" s="8">
        <v>29487.86</v>
      </c>
      <c r="F47" s="16">
        <v>542.76</v>
      </c>
      <c r="G47" s="6">
        <f t="shared" si="1"/>
        <v>873.8436</v>
      </c>
      <c r="H47" s="6">
        <v>759.88</v>
      </c>
      <c r="I47" s="6">
        <v>379.94</v>
      </c>
      <c r="J47" s="35">
        <v>7028.75</v>
      </c>
      <c r="K47" s="35">
        <v>8032.37</v>
      </c>
      <c r="L47" s="35"/>
      <c r="M47" s="35">
        <v>5926.93</v>
      </c>
      <c r="N47" s="35">
        <f t="shared" si="2"/>
        <v>1120.5386799999999</v>
      </c>
      <c r="O47" s="35"/>
      <c r="P47" s="35"/>
      <c r="Q47" s="35">
        <f t="shared" si="4"/>
        <v>24122.25228</v>
      </c>
      <c r="R47" s="36">
        <f t="shared" si="3"/>
        <v>-8135.619999999999</v>
      </c>
      <c r="S47" s="37">
        <f>E47-Q47</f>
        <v>5365.60772</v>
      </c>
    </row>
    <row r="48" spans="1:19" ht="15">
      <c r="A48" s="14" t="s">
        <v>61</v>
      </c>
      <c r="B48" s="4">
        <v>0</v>
      </c>
      <c r="C48" s="7">
        <v>34049.19</v>
      </c>
      <c r="D48" s="7"/>
      <c r="E48" s="8">
        <v>30654.76</v>
      </c>
      <c r="F48" s="16">
        <v>865.51</v>
      </c>
      <c r="G48" s="6">
        <f t="shared" si="1"/>
        <v>1393.4711000000002</v>
      </c>
      <c r="H48" s="6">
        <v>1211.72</v>
      </c>
      <c r="I48" s="6">
        <v>605.86</v>
      </c>
      <c r="J48" s="35">
        <v>11208.36</v>
      </c>
      <c r="K48" s="35">
        <v>12966.93</v>
      </c>
      <c r="L48" s="35">
        <v>5000</v>
      </c>
      <c r="M48" s="35">
        <v>9451.37</v>
      </c>
      <c r="N48" s="35">
        <f t="shared" si="2"/>
        <v>1164.88088</v>
      </c>
      <c r="O48" s="35"/>
      <c r="P48" s="35"/>
      <c r="Q48" s="35">
        <f t="shared" si="4"/>
        <v>43002.59198</v>
      </c>
      <c r="R48" s="36">
        <f t="shared" si="3"/>
        <v>3394.430000000004</v>
      </c>
      <c r="S48" s="37">
        <f>E48-Q48</f>
        <v>-12347.831979999999</v>
      </c>
    </row>
    <row r="49" spans="1:19" ht="15">
      <c r="A49" s="14" t="s">
        <v>62</v>
      </c>
      <c r="B49" s="4">
        <v>0</v>
      </c>
      <c r="C49" s="7">
        <v>34178.2</v>
      </c>
      <c r="D49" s="7"/>
      <c r="E49" s="8">
        <v>32840.73</v>
      </c>
      <c r="F49" s="16">
        <v>868.79</v>
      </c>
      <c r="G49" s="6">
        <f t="shared" si="1"/>
        <v>1398.7519</v>
      </c>
      <c r="H49" s="6">
        <v>1216.32</v>
      </c>
      <c r="I49" s="6">
        <v>608.16</v>
      </c>
      <c r="J49" s="35">
        <v>11250.83</v>
      </c>
      <c r="K49" s="35">
        <v>8917.62</v>
      </c>
      <c r="L49" s="35"/>
      <c r="M49" s="35">
        <v>9487.18</v>
      </c>
      <c r="N49" s="35">
        <f t="shared" si="2"/>
        <v>1247.94774</v>
      </c>
      <c r="O49" s="35"/>
      <c r="P49" s="35"/>
      <c r="Q49" s="35">
        <f t="shared" si="4"/>
        <v>34126.80964000001</v>
      </c>
      <c r="R49" s="36">
        <f t="shared" si="3"/>
        <v>1337.469999999994</v>
      </c>
      <c r="S49" s="37">
        <f>E49-Q49</f>
        <v>-1286.0796400000036</v>
      </c>
    </row>
    <row r="50" spans="1:19" ht="15">
      <c r="A50" s="14" t="s">
        <v>63</v>
      </c>
      <c r="B50" s="4">
        <v>0</v>
      </c>
      <c r="C50" s="7">
        <v>57508.34</v>
      </c>
      <c r="D50" s="7"/>
      <c r="E50" s="8">
        <v>48854.75</v>
      </c>
      <c r="F50" s="16">
        <v>1461.36</v>
      </c>
      <c r="G50" s="6">
        <v>2352.78</v>
      </c>
      <c r="H50" s="6">
        <v>2045.9</v>
      </c>
      <c r="I50" s="6">
        <v>1022.95</v>
      </c>
      <c r="J50" s="35">
        <v>18924.61</v>
      </c>
      <c r="K50" s="35">
        <v>8881</v>
      </c>
      <c r="L50" s="35">
        <v>5800</v>
      </c>
      <c r="M50" s="35">
        <v>15958.05</v>
      </c>
      <c r="N50" s="35">
        <v>1856.48</v>
      </c>
      <c r="O50" s="35"/>
      <c r="P50" s="35">
        <v>4808</v>
      </c>
      <c r="Q50" s="35">
        <f>SUM(G50:P50)</f>
        <v>61649.77000000001</v>
      </c>
      <c r="R50" s="36">
        <f t="shared" si="3"/>
        <v>8653.589999999997</v>
      </c>
      <c r="S50" s="37">
        <f>E50-Q50</f>
        <v>-12795.020000000011</v>
      </c>
    </row>
    <row r="51" spans="1:19" ht="15">
      <c r="A51" s="14" t="s">
        <v>64</v>
      </c>
      <c r="B51" s="4">
        <v>0</v>
      </c>
      <c r="C51" s="7">
        <v>80724.14</v>
      </c>
      <c r="D51" s="7"/>
      <c r="E51" s="8">
        <v>51244.09</v>
      </c>
      <c r="F51" s="16">
        <v>2051.96</v>
      </c>
      <c r="G51" s="6">
        <f t="shared" si="1"/>
        <v>3303.6556</v>
      </c>
      <c r="H51" s="6">
        <v>2872.76</v>
      </c>
      <c r="I51" s="6">
        <v>1436.38</v>
      </c>
      <c r="J51" s="35">
        <v>26572.89</v>
      </c>
      <c r="K51" s="35">
        <v>8881</v>
      </c>
      <c r="L51" s="35"/>
      <c r="M51" s="35">
        <v>22407.4</v>
      </c>
      <c r="N51" s="35">
        <f t="shared" si="2"/>
        <v>1947.2754199999997</v>
      </c>
      <c r="O51" s="35"/>
      <c r="P51" s="35"/>
      <c r="Q51" s="35">
        <f t="shared" si="4"/>
        <v>67421.36102</v>
      </c>
      <c r="R51" s="36">
        <f t="shared" si="3"/>
        <v>29480.050000000003</v>
      </c>
      <c r="S51" s="37">
        <f>E51-Q51</f>
        <v>-16177.27102</v>
      </c>
    </row>
    <row r="52" spans="1:19" ht="15">
      <c r="A52" s="14" t="s">
        <v>65</v>
      </c>
      <c r="B52" s="4">
        <v>0</v>
      </c>
      <c r="C52" s="7">
        <v>60663.12</v>
      </c>
      <c r="D52" s="7"/>
      <c r="E52" s="8">
        <v>55917.71</v>
      </c>
      <c r="F52" s="16">
        <v>1542.02</v>
      </c>
      <c r="G52" s="6">
        <f t="shared" si="1"/>
        <v>2482.6522</v>
      </c>
      <c r="H52" s="6">
        <v>2158.84</v>
      </c>
      <c r="I52" s="6">
        <v>1079.42</v>
      </c>
      <c r="J52" s="35">
        <v>19959.16</v>
      </c>
      <c r="K52" s="35">
        <v>15442.98</v>
      </c>
      <c r="L52" s="35"/>
      <c r="M52" s="35">
        <v>16838.86</v>
      </c>
      <c r="N52" s="35">
        <f t="shared" si="2"/>
        <v>2124.87298</v>
      </c>
      <c r="O52" s="35"/>
      <c r="P52" s="35">
        <v>1400</v>
      </c>
      <c r="Q52" s="35">
        <f t="shared" si="4"/>
        <v>61486.785180000006</v>
      </c>
      <c r="R52" s="36">
        <f t="shared" si="3"/>
        <v>4745.4100000000035</v>
      </c>
      <c r="S52" s="37">
        <f>E52-Q52</f>
        <v>-5569.075180000007</v>
      </c>
    </row>
    <row r="53" spans="1:19" ht="15">
      <c r="A53" s="14" t="s">
        <v>66</v>
      </c>
      <c r="B53" s="4">
        <v>0</v>
      </c>
      <c r="C53" s="7">
        <v>80979.08</v>
      </c>
      <c r="D53" s="7"/>
      <c r="E53" s="8">
        <v>68427.61</v>
      </c>
      <c r="F53" s="16">
        <v>2058.44</v>
      </c>
      <c r="G53" s="6">
        <f t="shared" si="1"/>
        <v>3314.0884</v>
      </c>
      <c r="H53" s="6">
        <v>2881.82</v>
      </c>
      <c r="I53" s="6">
        <v>1440.91</v>
      </c>
      <c r="J53" s="35">
        <v>26656.8</v>
      </c>
      <c r="K53" s="35">
        <v>12630.78</v>
      </c>
      <c r="L53" s="35"/>
      <c r="M53" s="35">
        <v>22478.16</v>
      </c>
      <c r="N53" s="35">
        <f t="shared" si="2"/>
        <v>2600.24918</v>
      </c>
      <c r="O53" s="35"/>
      <c r="P53" s="35"/>
      <c r="Q53" s="35">
        <f t="shared" si="4"/>
        <v>72002.80758</v>
      </c>
      <c r="R53" s="36">
        <f t="shared" si="3"/>
        <v>12551.470000000001</v>
      </c>
      <c r="S53" s="37">
        <f>E53-Q53</f>
        <v>-3575.1975799999927</v>
      </c>
    </row>
    <row r="54" spans="1:19" ht="15">
      <c r="A54" s="14" t="s">
        <v>67</v>
      </c>
      <c r="B54" s="4">
        <v>0</v>
      </c>
      <c r="C54" s="7">
        <v>60401.88</v>
      </c>
      <c r="D54" s="7"/>
      <c r="E54" s="8">
        <v>53441.02</v>
      </c>
      <c r="F54" s="16">
        <v>1535.38</v>
      </c>
      <c r="G54" s="6">
        <f t="shared" si="1"/>
        <v>2471.9618</v>
      </c>
      <c r="H54" s="6">
        <v>2149.54</v>
      </c>
      <c r="I54" s="6">
        <v>1074.77</v>
      </c>
      <c r="J54" s="35">
        <v>19883.18</v>
      </c>
      <c r="K54" s="35">
        <v>12666.51</v>
      </c>
      <c r="L54" s="35">
        <v>14400</v>
      </c>
      <c r="M54" s="35">
        <v>16766.35</v>
      </c>
      <c r="N54" s="35">
        <f t="shared" si="2"/>
        <v>2030.75876</v>
      </c>
      <c r="O54" s="35"/>
      <c r="P54" s="35">
        <v>9080</v>
      </c>
      <c r="Q54" s="35">
        <f t="shared" si="4"/>
        <v>80523.07056</v>
      </c>
      <c r="R54" s="36">
        <f t="shared" si="3"/>
        <v>6960.860000000001</v>
      </c>
      <c r="S54" s="37">
        <f>E54-Q54</f>
        <v>-27082.050559999996</v>
      </c>
    </row>
    <row r="55" spans="1:19" ht="15">
      <c r="A55" s="14" t="s">
        <v>68</v>
      </c>
      <c r="B55" s="4">
        <v>0</v>
      </c>
      <c r="C55" s="7">
        <v>79509.52</v>
      </c>
      <c r="D55" s="7">
        <v>34287.86</v>
      </c>
      <c r="E55" s="8">
        <v>97700.65</v>
      </c>
      <c r="F55" s="16">
        <v>1943.99</v>
      </c>
      <c r="G55" s="6">
        <f t="shared" si="1"/>
        <v>3129.8239000000003</v>
      </c>
      <c r="H55" s="6">
        <v>2721.6</v>
      </c>
      <c r="I55" s="6">
        <v>1360.8</v>
      </c>
      <c r="J55" s="35">
        <v>25174.67</v>
      </c>
      <c r="K55" s="35">
        <v>5630.86</v>
      </c>
      <c r="L55" s="35">
        <v>38492</v>
      </c>
      <c r="M55" s="35">
        <v>21228.37</v>
      </c>
      <c r="N55" s="35">
        <f t="shared" si="2"/>
        <v>3712.6247</v>
      </c>
      <c r="O55" s="35">
        <v>29525.87</v>
      </c>
      <c r="P55" s="35">
        <v>8847</v>
      </c>
      <c r="Q55" s="35">
        <f t="shared" si="4"/>
        <v>139823.6186</v>
      </c>
      <c r="R55" s="36">
        <f>(C55+D55)-E55</f>
        <v>16096.73000000001</v>
      </c>
      <c r="S55" s="37">
        <f>E55-Q55</f>
        <v>-42122.96859999999</v>
      </c>
    </row>
    <row r="56" spans="1:19" ht="15">
      <c r="A56" s="14" t="s">
        <v>69</v>
      </c>
      <c r="B56" s="4">
        <v>0</v>
      </c>
      <c r="C56" s="7">
        <v>22566.85</v>
      </c>
      <c r="D56" s="7">
        <v>10297</v>
      </c>
      <c r="E56" s="8">
        <v>26035.54</v>
      </c>
      <c r="F56" s="16">
        <v>538.41</v>
      </c>
      <c r="G56" s="6">
        <f t="shared" si="1"/>
        <v>866.8401</v>
      </c>
      <c r="H56" s="6">
        <v>753.78</v>
      </c>
      <c r="I56" s="6">
        <v>376.89</v>
      </c>
      <c r="J56" s="35">
        <v>6972.41</v>
      </c>
      <c r="K56" s="35"/>
      <c r="L56" s="35">
        <v>5000</v>
      </c>
      <c r="M56" s="35">
        <v>5879.44</v>
      </c>
      <c r="N56" s="35">
        <f t="shared" si="2"/>
        <v>989.35052</v>
      </c>
      <c r="O56" s="35">
        <v>10485.34</v>
      </c>
      <c r="P56" s="35"/>
      <c r="Q56" s="35">
        <f t="shared" si="4"/>
        <v>31324.050619999998</v>
      </c>
      <c r="R56" s="36">
        <f>(C56+D56)-E56</f>
        <v>6828.309999999998</v>
      </c>
      <c r="S56" s="37">
        <f>E56-Q56</f>
        <v>-5288.510619999997</v>
      </c>
    </row>
    <row r="57" spans="1:19" ht="15">
      <c r="A57" t="s">
        <v>70</v>
      </c>
      <c r="B57" s="4">
        <v>0</v>
      </c>
      <c r="C57" s="7">
        <v>128607.57</v>
      </c>
      <c r="D57" s="7"/>
      <c r="E57" s="8">
        <v>115949.29</v>
      </c>
      <c r="F57" s="16">
        <v>3269.13</v>
      </c>
      <c r="G57" s="6">
        <f t="shared" si="1"/>
        <v>5263.2993</v>
      </c>
      <c r="H57" s="6">
        <v>4576.8</v>
      </c>
      <c r="I57" s="6">
        <v>2288.4</v>
      </c>
      <c r="J57" s="35">
        <v>42335.24</v>
      </c>
      <c r="K57" s="35">
        <v>45947.16</v>
      </c>
      <c r="L57" s="35"/>
      <c r="M57" s="35">
        <v>35698.9</v>
      </c>
      <c r="N57" s="35">
        <f t="shared" si="2"/>
        <v>4406.07302</v>
      </c>
      <c r="O57" s="35"/>
      <c r="P57" s="35"/>
      <c r="Q57" s="35">
        <f t="shared" si="4"/>
        <v>140515.87232000002</v>
      </c>
      <c r="R57" s="36">
        <f t="shared" si="3"/>
        <v>12658.280000000013</v>
      </c>
      <c r="S57" s="37">
        <f>E57-Q57</f>
        <v>-24566.58232000003</v>
      </c>
    </row>
    <row r="58" spans="1:19" ht="15">
      <c r="A58" s="14" t="s">
        <v>71</v>
      </c>
      <c r="B58" s="4">
        <v>0</v>
      </c>
      <c r="C58" s="7">
        <v>39189.36</v>
      </c>
      <c r="D58" s="7"/>
      <c r="E58" s="8">
        <v>35636</v>
      </c>
      <c r="F58" s="16">
        <v>996.17</v>
      </c>
      <c r="G58" s="6">
        <f t="shared" si="1"/>
        <v>1603.8337000000001</v>
      </c>
      <c r="H58" s="6">
        <v>1394.64</v>
      </c>
      <c r="I58" s="6">
        <v>697.32</v>
      </c>
      <c r="J58" s="35">
        <v>12900.41</v>
      </c>
      <c r="K58" s="35">
        <v>6254.4</v>
      </c>
      <c r="L58" s="35">
        <v>16555</v>
      </c>
      <c r="M58" s="35">
        <v>10878.18</v>
      </c>
      <c r="N58" s="35">
        <f t="shared" si="2"/>
        <v>1354.168</v>
      </c>
      <c r="O58" s="35"/>
      <c r="P58" s="35"/>
      <c r="Q58" s="35">
        <f t="shared" si="4"/>
        <v>51637.9517</v>
      </c>
      <c r="R58" s="36">
        <f t="shared" si="3"/>
        <v>3553.3600000000006</v>
      </c>
      <c r="S58" s="37">
        <f>E58-Q58</f>
        <v>-16001.951699999998</v>
      </c>
    </row>
    <row r="59" spans="1:19" ht="15">
      <c r="A59" s="14" t="s">
        <v>72</v>
      </c>
      <c r="B59" s="4">
        <v>0</v>
      </c>
      <c r="C59" s="7">
        <v>30835.49</v>
      </c>
      <c r="D59" s="7"/>
      <c r="E59" s="8">
        <v>22650.23</v>
      </c>
      <c r="F59" s="16">
        <v>783.82</v>
      </c>
      <c r="G59" s="6">
        <f t="shared" si="1"/>
        <v>1261.9502</v>
      </c>
      <c r="H59" s="6">
        <v>1097.36</v>
      </c>
      <c r="I59" s="6">
        <v>548.68</v>
      </c>
      <c r="J59" s="35">
        <v>10150.47</v>
      </c>
      <c r="K59" s="35">
        <v>21059.48</v>
      </c>
      <c r="L59" s="35"/>
      <c r="M59" s="35">
        <v>8559.31</v>
      </c>
      <c r="N59" s="35">
        <f t="shared" si="2"/>
        <v>860.7087399999999</v>
      </c>
      <c r="O59" s="35"/>
      <c r="P59" s="35"/>
      <c r="Q59" s="35">
        <f t="shared" si="4"/>
        <v>43537.95894</v>
      </c>
      <c r="R59" s="36">
        <f t="shared" si="3"/>
        <v>8185.260000000002</v>
      </c>
      <c r="S59" s="37">
        <f>E59-Q59</f>
        <v>-20887.728939999997</v>
      </c>
    </row>
    <row r="60" spans="1:19" ht="15">
      <c r="A60" s="14" t="s">
        <v>73</v>
      </c>
      <c r="B60" s="4">
        <v>0</v>
      </c>
      <c r="C60" s="7">
        <v>29886.99</v>
      </c>
      <c r="D60" s="7"/>
      <c r="E60" s="8">
        <v>30285.96</v>
      </c>
      <c r="F60" s="16">
        <v>759.71</v>
      </c>
      <c r="G60" s="6">
        <f t="shared" si="1"/>
        <v>1223.1331</v>
      </c>
      <c r="H60" s="6">
        <v>1063.6</v>
      </c>
      <c r="I60" s="6">
        <v>531.8</v>
      </c>
      <c r="J60" s="35">
        <v>9838.25</v>
      </c>
      <c r="K60" s="35">
        <v>13601.02</v>
      </c>
      <c r="L60" s="35"/>
      <c r="M60" s="35">
        <v>8296.03</v>
      </c>
      <c r="N60" s="35">
        <f t="shared" si="2"/>
        <v>1150.86648</v>
      </c>
      <c r="O60" s="35"/>
      <c r="P60" s="35"/>
      <c r="Q60" s="35">
        <f t="shared" si="4"/>
        <v>35704.69958</v>
      </c>
      <c r="R60" s="36">
        <f t="shared" si="3"/>
        <v>-398.9699999999975</v>
      </c>
      <c r="S60" s="37">
        <f>E60-Q60</f>
        <v>-5418.739580000001</v>
      </c>
    </row>
    <row r="61" spans="1:19" ht="15">
      <c r="A61" s="14" t="s">
        <v>74</v>
      </c>
      <c r="B61" s="4">
        <v>0</v>
      </c>
      <c r="C61" s="7">
        <v>27775.23</v>
      </c>
      <c r="D61" s="7"/>
      <c r="E61" s="8">
        <v>24797.46</v>
      </c>
      <c r="F61" s="16">
        <v>706.03</v>
      </c>
      <c r="G61" s="6">
        <f t="shared" si="1"/>
        <v>1136.7083</v>
      </c>
      <c r="H61" s="6">
        <v>988.46</v>
      </c>
      <c r="I61" s="6">
        <v>494.23</v>
      </c>
      <c r="J61" s="35">
        <v>9143.09</v>
      </c>
      <c r="K61" s="35">
        <v>8291.37</v>
      </c>
      <c r="L61" s="35">
        <v>6823</v>
      </c>
      <c r="M61" s="35">
        <v>7709.85</v>
      </c>
      <c r="N61" s="35">
        <f t="shared" si="2"/>
        <v>942.3034799999999</v>
      </c>
      <c r="O61" s="35"/>
      <c r="P61" s="35"/>
      <c r="Q61" s="35">
        <f t="shared" si="4"/>
        <v>35529.01178</v>
      </c>
      <c r="R61" s="36">
        <f t="shared" si="3"/>
        <v>2977.7700000000004</v>
      </c>
      <c r="S61" s="37">
        <f>E61-Q61</f>
        <v>-10731.551780000002</v>
      </c>
    </row>
    <row r="62" spans="1:19" ht="15">
      <c r="A62" s="14" t="s">
        <v>75</v>
      </c>
      <c r="B62" s="4">
        <v>0</v>
      </c>
      <c r="C62" s="7">
        <v>59509.24</v>
      </c>
      <c r="D62" s="7"/>
      <c r="E62" s="8">
        <v>50014.39</v>
      </c>
      <c r="F62" s="16">
        <v>1512.69</v>
      </c>
      <c r="G62" s="6">
        <f t="shared" si="1"/>
        <v>2435.4309</v>
      </c>
      <c r="H62" s="6">
        <v>2117.78</v>
      </c>
      <c r="I62" s="6">
        <v>1058.89</v>
      </c>
      <c r="J62" s="35">
        <v>19589.34</v>
      </c>
      <c r="K62" s="35">
        <v>4484.32</v>
      </c>
      <c r="L62" s="35"/>
      <c r="M62" s="35">
        <v>16518.57</v>
      </c>
      <c r="N62" s="35">
        <f t="shared" si="2"/>
        <v>1900.54682</v>
      </c>
      <c r="O62" s="35"/>
      <c r="P62" s="35"/>
      <c r="Q62" s="35">
        <f t="shared" si="4"/>
        <v>48104.877720000004</v>
      </c>
      <c r="R62" s="36">
        <f t="shared" si="3"/>
        <v>9494.849999999999</v>
      </c>
      <c r="S62" s="37">
        <f>E62-Q62</f>
        <v>1909.5122799999954</v>
      </c>
    </row>
    <row r="63" spans="1:19" ht="15">
      <c r="A63" s="14" t="s">
        <v>76</v>
      </c>
      <c r="B63" s="4">
        <v>0</v>
      </c>
      <c r="C63" s="7">
        <v>10954.65</v>
      </c>
      <c r="D63" s="7"/>
      <c r="E63" s="8">
        <v>9420.92</v>
      </c>
      <c r="F63" s="16">
        <v>278.46</v>
      </c>
      <c r="G63" s="6">
        <f t="shared" si="1"/>
        <v>448.3206</v>
      </c>
      <c r="H63" s="6">
        <v>389.86</v>
      </c>
      <c r="I63" s="6">
        <v>194.93</v>
      </c>
      <c r="J63" s="35">
        <v>3606.06</v>
      </c>
      <c r="K63" s="35">
        <v>7091.56</v>
      </c>
      <c r="L63" s="35"/>
      <c r="M63" s="35">
        <v>3040.78</v>
      </c>
      <c r="N63" s="35">
        <f t="shared" si="2"/>
        <v>357.99496</v>
      </c>
      <c r="O63" s="35"/>
      <c r="P63" s="35"/>
      <c r="Q63" s="35">
        <f t="shared" si="4"/>
        <v>15129.50556</v>
      </c>
      <c r="R63" s="36">
        <f t="shared" si="3"/>
        <v>1533.7299999999996</v>
      </c>
      <c r="S63" s="37">
        <f>E63-Q63</f>
        <v>-5708.5855599999995</v>
      </c>
    </row>
    <row r="64" spans="1:19" ht="15">
      <c r="A64" s="14" t="s">
        <v>77</v>
      </c>
      <c r="B64" s="4">
        <v>0</v>
      </c>
      <c r="C64" s="7">
        <v>28198.94</v>
      </c>
      <c r="D64" s="7">
        <v>22907.29</v>
      </c>
      <c r="E64" s="8">
        <v>48220.73</v>
      </c>
      <c r="F64" s="16">
        <v>716.8</v>
      </c>
      <c r="G64" s="6">
        <f t="shared" si="1"/>
        <v>1154.048</v>
      </c>
      <c r="H64" s="6">
        <v>1003.52</v>
      </c>
      <c r="I64" s="6">
        <v>501.76</v>
      </c>
      <c r="J64" s="35">
        <v>9282.56</v>
      </c>
      <c r="K64" s="35">
        <v>7100</v>
      </c>
      <c r="L64" s="35"/>
      <c r="M64" s="35">
        <v>7827.45</v>
      </c>
      <c r="N64" s="35">
        <f t="shared" si="2"/>
        <v>1832.3877400000001</v>
      </c>
      <c r="O64" s="35">
        <v>22459.3</v>
      </c>
      <c r="P64" s="35"/>
      <c r="Q64" s="35">
        <f t="shared" si="4"/>
        <v>51161.02574</v>
      </c>
      <c r="R64" s="36">
        <f>(C64+D64)-E64</f>
        <v>2885.4999999999927</v>
      </c>
      <c r="S64" s="37">
        <f>E64-Q64</f>
        <v>-2940.295739999994</v>
      </c>
    </row>
    <row r="65" spans="1:19" ht="15">
      <c r="A65" s="14" t="s">
        <v>78</v>
      </c>
      <c r="B65" s="4">
        <v>0</v>
      </c>
      <c r="C65" s="7">
        <v>24892.42</v>
      </c>
      <c r="D65" s="7"/>
      <c r="E65" s="8">
        <v>16857</v>
      </c>
      <c r="F65" s="16">
        <v>632.75</v>
      </c>
      <c r="G65" s="6">
        <f t="shared" si="1"/>
        <v>1018.7275</v>
      </c>
      <c r="H65" s="6">
        <v>885.86</v>
      </c>
      <c r="I65" s="6">
        <v>442.93</v>
      </c>
      <c r="J65" s="35">
        <v>8190.88</v>
      </c>
      <c r="K65" s="35">
        <v>7091.56</v>
      </c>
      <c r="L65" s="35"/>
      <c r="M65" s="35">
        <v>6909.63</v>
      </c>
      <c r="N65" s="35">
        <f t="shared" si="2"/>
        <v>640.566</v>
      </c>
      <c r="O65" s="35"/>
      <c r="P65" s="35"/>
      <c r="Q65" s="35">
        <f t="shared" si="4"/>
        <v>25180.1535</v>
      </c>
      <c r="R65" s="36">
        <f t="shared" si="3"/>
        <v>8035.419999999998</v>
      </c>
      <c r="S65" s="37">
        <f>E65-Q65</f>
        <v>-8323.1535</v>
      </c>
    </row>
    <row r="66" spans="1:19" ht="15">
      <c r="A66" s="14" t="s">
        <v>79</v>
      </c>
      <c r="B66" s="4">
        <v>0</v>
      </c>
      <c r="C66" s="7">
        <v>23142.98</v>
      </c>
      <c r="D66" s="7"/>
      <c r="E66" s="8">
        <v>19865.75</v>
      </c>
      <c r="F66" s="16">
        <v>588.28</v>
      </c>
      <c r="G66" s="6">
        <f t="shared" si="1"/>
        <v>947.1307999999999</v>
      </c>
      <c r="H66" s="6">
        <v>823.6</v>
      </c>
      <c r="I66" s="6">
        <v>411.8</v>
      </c>
      <c r="J66" s="35">
        <v>7618.23</v>
      </c>
      <c r="K66" s="35">
        <v>7090.56</v>
      </c>
      <c r="L66" s="35"/>
      <c r="M66" s="35">
        <v>6424.02</v>
      </c>
      <c r="N66" s="35">
        <f t="shared" si="2"/>
        <v>754.8985</v>
      </c>
      <c r="O66" s="35"/>
      <c r="P66" s="35"/>
      <c r="Q66" s="35">
        <f t="shared" si="4"/>
        <v>24070.2393</v>
      </c>
      <c r="R66" s="36">
        <f t="shared" si="3"/>
        <v>3277.2299999999996</v>
      </c>
      <c r="S66" s="37">
        <f>E66-Q66</f>
        <v>-4204.489300000001</v>
      </c>
    </row>
    <row r="67" spans="1:19" ht="15">
      <c r="A67" s="14" t="s">
        <v>80</v>
      </c>
      <c r="B67" s="4">
        <v>0</v>
      </c>
      <c r="C67" s="7">
        <v>24161.48</v>
      </c>
      <c r="D67" s="7"/>
      <c r="E67" s="8">
        <v>22067.2</v>
      </c>
      <c r="F67" s="16">
        <v>614.17</v>
      </c>
      <c r="G67" s="6">
        <f t="shared" si="1"/>
        <v>988.8136999999999</v>
      </c>
      <c r="H67" s="6">
        <v>859.84</v>
      </c>
      <c r="I67" s="6">
        <v>429.92</v>
      </c>
      <c r="J67" s="35">
        <v>7953.51</v>
      </c>
      <c r="K67" s="35">
        <v>8888.62</v>
      </c>
      <c r="L67" s="35"/>
      <c r="M67" s="35">
        <v>6706.73</v>
      </c>
      <c r="N67" s="35">
        <f t="shared" si="2"/>
        <v>838.5536</v>
      </c>
      <c r="O67" s="35"/>
      <c r="P67" s="35"/>
      <c r="Q67" s="35">
        <f t="shared" si="4"/>
        <v>26665.987299999997</v>
      </c>
      <c r="R67" s="36">
        <f t="shared" si="3"/>
        <v>2094.279999999999</v>
      </c>
      <c r="S67" s="37">
        <f>E67-Q67</f>
        <v>-4598.787299999996</v>
      </c>
    </row>
    <row r="68" spans="1:19" ht="15">
      <c r="A68" s="14" t="s">
        <v>81</v>
      </c>
      <c r="B68" s="4">
        <v>0</v>
      </c>
      <c r="C68" s="7">
        <v>24453.38</v>
      </c>
      <c r="D68" s="7"/>
      <c r="E68" s="8">
        <v>21776.06</v>
      </c>
      <c r="F68" s="16">
        <v>621.59</v>
      </c>
      <c r="G68" s="6">
        <f t="shared" si="1"/>
        <v>1000.7599000000002</v>
      </c>
      <c r="H68" s="6">
        <v>870.24</v>
      </c>
      <c r="I68" s="6">
        <v>435.12</v>
      </c>
      <c r="J68" s="35">
        <v>8049.59</v>
      </c>
      <c r="K68" s="35">
        <v>13160.4</v>
      </c>
      <c r="L68" s="35"/>
      <c r="M68" s="35">
        <v>6787.76</v>
      </c>
      <c r="N68" s="35">
        <f t="shared" si="2"/>
        <v>827.49028</v>
      </c>
      <c r="O68" s="35"/>
      <c r="P68" s="35"/>
      <c r="Q68" s="35">
        <f t="shared" si="4"/>
        <v>31131.360179999996</v>
      </c>
      <c r="R68" s="36">
        <f t="shared" si="3"/>
        <v>2677.3199999999997</v>
      </c>
      <c r="S68" s="37">
        <f>E68-Q68</f>
        <v>-9355.300179999995</v>
      </c>
    </row>
    <row r="69" spans="1:19" ht="15">
      <c r="A69" s="14" t="s">
        <v>82</v>
      </c>
      <c r="B69" s="4">
        <v>0</v>
      </c>
      <c r="C69" s="7">
        <v>42221.27</v>
      </c>
      <c r="D69" s="7"/>
      <c r="E69" s="8">
        <v>37393.38</v>
      </c>
      <c r="F69" s="16">
        <v>1073.24</v>
      </c>
      <c r="G69" s="6">
        <f t="shared" si="1"/>
        <v>1727.9164</v>
      </c>
      <c r="H69" s="6">
        <v>1502.54</v>
      </c>
      <c r="I69" s="6">
        <v>751.27</v>
      </c>
      <c r="J69" s="35">
        <v>13898.46</v>
      </c>
      <c r="K69" s="35">
        <v>9726.26</v>
      </c>
      <c r="L69" s="35"/>
      <c r="M69" s="35">
        <v>11719.78</v>
      </c>
      <c r="N69" s="35">
        <f t="shared" si="2"/>
        <v>1420.94844</v>
      </c>
      <c r="O69" s="35"/>
      <c r="P69" s="35">
        <v>15834</v>
      </c>
      <c r="Q69" s="35">
        <f t="shared" si="4"/>
        <v>56581.17484</v>
      </c>
      <c r="R69" s="36">
        <f t="shared" si="3"/>
        <v>4827.889999999999</v>
      </c>
      <c r="S69" s="37">
        <f>E69-Q69</f>
        <v>-19187.794840000002</v>
      </c>
    </row>
    <row r="70" spans="1:19" ht="15">
      <c r="A70" s="14" t="s">
        <v>83</v>
      </c>
      <c r="B70" s="4">
        <v>0</v>
      </c>
      <c r="C70" s="7">
        <v>17829.28</v>
      </c>
      <c r="D70" s="7"/>
      <c r="E70" s="8">
        <v>16664.03</v>
      </c>
      <c r="F70" s="16">
        <v>453.21</v>
      </c>
      <c r="G70" s="6">
        <f t="shared" si="1"/>
        <v>729.6681</v>
      </c>
      <c r="H70" s="6">
        <v>634.5</v>
      </c>
      <c r="I70" s="6">
        <v>317.25</v>
      </c>
      <c r="J70" s="35">
        <v>5869.07</v>
      </c>
      <c r="K70" s="35">
        <v>7100</v>
      </c>
      <c r="L70" s="35">
        <v>1266</v>
      </c>
      <c r="M70" s="35">
        <v>4949.05</v>
      </c>
      <c r="N70" s="35">
        <f t="shared" si="2"/>
        <v>633.2331399999999</v>
      </c>
      <c r="O70" s="35"/>
      <c r="P70" s="35"/>
      <c r="Q70" s="35">
        <f t="shared" si="4"/>
        <v>21498.77124</v>
      </c>
      <c r="R70" s="36">
        <f t="shared" si="3"/>
        <v>1165.25</v>
      </c>
      <c r="S70" s="37">
        <f>E70-Q70</f>
        <v>-4834.741239999999</v>
      </c>
    </row>
    <row r="71" spans="1:19" ht="15">
      <c r="A71" s="14" t="s">
        <v>84</v>
      </c>
      <c r="B71" s="4">
        <v>0</v>
      </c>
      <c r="C71" s="7">
        <v>28526.26</v>
      </c>
      <c r="D71" s="7"/>
      <c r="E71" s="8">
        <v>21518.5</v>
      </c>
      <c r="F71" s="16">
        <v>725.12</v>
      </c>
      <c r="G71" s="6">
        <f t="shared" si="1"/>
        <v>1167.4432000000002</v>
      </c>
      <c r="H71" s="6">
        <v>1015.18</v>
      </c>
      <c r="I71" s="6">
        <v>507.59</v>
      </c>
      <c r="J71" s="35">
        <v>9390.31</v>
      </c>
      <c r="K71" s="35">
        <v>7100</v>
      </c>
      <c r="L71" s="35"/>
      <c r="M71" s="35">
        <v>7918.31</v>
      </c>
      <c r="N71" s="35">
        <f t="shared" si="2"/>
        <v>817.703</v>
      </c>
      <c r="O71" s="35"/>
      <c r="P71" s="35"/>
      <c r="Q71" s="35">
        <f aca="true" t="shared" si="5" ref="Q71:Q93">SUM(G71:P71)</f>
        <v>27916.536200000002</v>
      </c>
      <c r="R71" s="36">
        <f t="shared" si="3"/>
        <v>7007.759999999998</v>
      </c>
      <c r="S71" s="37">
        <f>E71-Q71</f>
        <v>-6398.036200000002</v>
      </c>
    </row>
    <row r="72" spans="1:19" ht="15">
      <c r="A72" s="14" t="s">
        <v>85</v>
      </c>
      <c r="B72" s="4">
        <v>0</v>
      </c>
      <c r="C72" s="7">
        <v>52387.51</v>
      </c>
      <c r="D72" s="7"/>
      <c r="E72" s="8">
        <v>40917.05</v>
      </c>
      <c r="F72" s="16">
        <v>1331.66</v>
      </c>
      <c r="G72" s="6">
        <f aca="true" t="shared" si="6" ref="G72:G93">F72*0.23*7</f>
        <v>2143.9726</v>
      </c>
      <c r="H72" s="6">
        <v>1864.34</v>
      </c>
      <c r="I72" s="6">
        <v>932.17</v>
      </c>
      <c r="J72" s="35">
        <v>17245</v>
      </c>
      <c r="K72" s="35">
        <v>8881</v>
      </c>
      <c r="L72" s="35"/>
      <c r="M72" s="35">
        <v>14541.72</v>
      </c>
      <c r="N72" s="35">
        <f aca="true" t="shared" si="7" ref="N72:N94">E72*3.8%</f>
        <v>1554.8479</v>
      </c>
      <c r="O72" s="35"/>
      <c r="P72" s="35"/>
      <c r="Q72" s="35">
        <f t="shared" si="5"/>
        <v>47163.0505</v>
      </c>
      <c r="R72" s="36">
        <f aca="true" t="shared" si="8" ref="R72:R94">C72-E72</f>
        <v>11470.46</v>
      </c>
      <c r="S72" s="37">
        <f>E72-Q72</f>
        <v>-6246.000499999995</v>
      </c>
    </row>
    <row r="73" spans="1:19" ht="15">
      <c r="A73" s="14" t="s">
        <v>86</v>
      </c>
      <c r="B73" s="4">
        <v>0</v>
      </c>
      <c r="C73" s="7">
        <v>27696.97</v>
      </c>
      <c r="D73" s="7"/>
      <c r="E73" s="8">
        <v>26688.85</v>
      </c>
      <c r="F73" s="16">
        <v>704.04</v>
      </c>
      <c r="G73" s="6">
        <f t="shared" si="6"/>
        <v>1133.5044</v>
      </c>
      <c r="H73" s="6">
        <v>985.66</v>
      </c>
      <c r="I73" s="6">
        <v>492.83</v>
      </c>
      <c r="J73" s="35">
        <v>9117.32</v>
      </c>
      <c r="K73" s="35">
        <v>7100</v>
      </c>
      <c r="L73" s="35">
        <v>7500</v>
      </c>
      <c r="M73" s="35">
        <v>7688.11</v>
      </c>
      <c r="N73" s="35">
        <f t="shared" si="7"/>
        <v>1014.1763</v>
      </c>
      <c r="O73" s="35"/>
      <c r="P73" s="35">
        <v>8064</v>
      </c>
      <c r="Q73" s="35">
        <f t="shared" si="5"/>
        <v>43095.600699999995</v>
      </c>
      <c r="R73" s="36">
        <f t="shared" si="8"/>
        <v>1008.1200000000026</v>
      </c>
      <c r="S73" s="37">
        <f>E73-Q73</f>
        <v>-16406.750699999997</v>
      </c>
    </row>
    <row r="74" spans="1:19" ht="15">
      <c r="A74" s="14" t="s">
        <v>87</v>
      </c>
      <c r="B74" s="4">
        <v>0</v>
      </c>
      <c r="C74" s="7">
        <v>32140.01</v>
      </c>
      <c r="D74" s="7"/>
      <c r="E74" s="8">
        <v>27792.79</v>
      </c>
      <c r="F74" s="16">
        <v>816.98</v>
      </c>
      <c r="G74" s="6">
        <f t="shared" si="6"/>
        <v>1315.3378</v>
      </c>
      <c r="H74" s="6">
        <v>1143.78</v>
      </c>
      <c r="I74" s="6">
        <v>571.89</v>
      </c>
      <c r="J74" s="35">
        <v>10579.9</v>
      </c>
      <c r="K74" s="35">
        <v>8095.37</v>
      </c>
      <c r="L74" s="35"/>
      <c r="M74" s="35">
        <v>8921.42</v>
      </c>
      <c r="N74" s="35">
        <f t="shared" si="7"/>
        <v>1056.12602</v>
      </c>
      <c r="O74" s="35"/>
      <c r="P74" s="35">
        <v>9064</v>
      </c>
      <c r="Q74" s="35">
        <f t="shared" si="5"/>
        <v>40747.823820000005</v>
      </c>
      <c r="R74" s="36">
        <f t="shared" si="8"/>
        <v>4347.2199999999975</v>
      </c>
      <c r="S74" s="37">
        <f>E74-Q74</f>
        <v>-12955.033820000004</v>
      </c>
    </row>
    <row r="75" spans="1:19" ht="15">
      <c r="A75" s="14" t="s">
        <v>88</v>
      </c>
      <c r="B75" s="4">
        <v>0</v>
      </c>
      <c r="C75" s="7">
        <v>10665.9</v>
      </c>
      <c r="D75" s="7"/>
      <c r="E75" s="8">
        <v>8041.59</v>
      </c>
      <c r="F75" s="16">
        <v>271.12</v>
      </c>
      <c r="G75" s="6">
        <f t="shared" si="6"/>
        <v>436.50320000000005</v>
      </c>
      <c r="H75" s="6">
        <v>379.58</v>
      </c>
      <c r="I75" s="6">
        <v>189.79</v>
      </c>
      <c r="J75" s="35">
        <v>3511.01</v>
      </c>
      <c r="K75" s="35"/>
      <c r="L75" s="35"/>
      <c r="M75" s="35">
        <v>2960.63</v>
      </c>
      <c r="N75" s="35">
        <f t="shared" si="7"/>
        <v>305.58042</v>
      </c>
      <c r="O75" s="35"/>
      <c r="P75" s="35"/>
      <c r="Q75" s="35">
        <f t="shared" si="5"/>
        <v>7783.093620000001</v>
      </c>
      <c r="R75" s="36">
        <f t="shared" si="8"/>
        <v>2624.3099999999995</v>
      </c>
      <c r="S75" s="37">
        <f>E75-Q75</f>
        <v>258.4963799999996</v>
      </c>
    </row>
    <row r="76" spans="1:19" ht="15">
      <c r="A76" s="14" t="s">
        <v>89</v>
      </c>
      <c r="B76" s="4">
        <v>0</v>
      </c>
      <c r="C76" s="7">
        <v>15286.39</v>
      </c>
      <c r="D76" s="7"/>
      <c r="E76" s="8">
        <v>9475.46</v>
      </c>
      <c r="F76" s="16">
        <v>388.57</v>
      </c>
      <c r="G76" s="6">
        <f t="shared" si="6"/>
        <v>625.5977</v>
      </c>
      <c r="H76" s="6">
        <v>544</v>
      </c>
      <c r="I76" s="6">
        <v>272</v>
      </c>
      <c r="J76" s="35">
        <v>5031.99</v>
      </c>
      <c r="K76" s="35">
        <v>253.27</v>
      </c>
      <c r="L76" s="35"/>
      <c r="M76" s="35">
        <v>4243.18</v>
      </c>
      <c r="N76" s="35">
        <f t="shared" si="7"/>
        <v>360.06747999999993</v>
      </c>
      <c r="O76" s="35"/>
      <c r="P76" s="35"/>
      <c r="Q76" s="35">
        <f t="shared" si="5"/>
        <v>11330.10518</v>
      </c>
      <c r="R76" s="36">
        <f t="shared" si="8"/>
        <v>5810.93</v>
      </c>
      <c r="S76" s="37">
        <f>E76-Q76</f>
        <v>-1854.6451800000013</v>
      </c>
    </row>
    <row r="77" spans="1:19" ht="15">
      <c r="A77" s="14" t="s">
        <v>90</v>
      </c>
      <c r="B77" s="4">
        <v>0</v>
      </c>
      <c r="C77" s="7">
        <v>28553.77</v>
      </c>
      <c r="D77" s="7"/>
      <c r="E77" s="8">
        <v>21877.01</v>
      </c>
      <c r="F77" s="16">
        <v>725.82</v>
      </c>
      <c r="G77" s="6">
        <f t="shared" si="6"/>
        <v>1168.5702</v>
      </c>
      <c r="H77" s="6">
        <v>1016.16</v>
      </c>
      <c r="I77" s="6">
        <v>508.48</v>
      </c>
      <c r="J77" s="35">
        <v>9399.37</v>
      </c>
      <c r="K77" s="35">
        <v>827.81</v>
      </c>
      <c r="L77" s="35"/>
      <c r="M77" s="35">
        <v>7925.95</v>
      </c>
      <c r="N77" s="35">
        <f t="shared" si="7"/>
        <v>831.32638</v>
      </c>
      <c r="O77" s="35"/>
      <c r="P77" s="35">
        <v>420</v>
      </c>
      <c r="Q77" s="35">
        <f t="shared" si="5"/>
        <v>22097.666579999997</v>
      </c>
      <c r="R77" s="36">
        <f t="shared" si="8"/>
        <v>6676.760000000002</v>
      </c>
      <c r="S77" s="37">
        <f>E77-Q77</f>
        <v>-220.65657999999894</v>
      </c>
    </row>
    <row r="78" spans="1:19" ht="15">
      <c r="A78" s="14" t="s">
        <v>91</v>
      </c>
      <c r="B78" s="4">
        <v>0</v>
      </c>
      <c r="C78" s="7">
        <v>24180.73</v>
      </c>
      <c r="D78" s="7"/>
      <c r="E78" s="8">
        <v>21119.27</v>
      </c>
      <c r="F78" s="16">
        <v>614.66</v>
      </c>
      <c r="G78" s="6">
        <f t="shared" si="6"/>
        <v>989.6026</v>
      </c>
      <c r="H78" s="6">
        <v>860.54</v>
      </c>
      <c r="I78" s="6">
        <v>430.27</v>
      </c>
      <c r="J78" s="35">
        <v>7959.85</v>
      </c>
      <c r="K78" s="35"/>
      <c r="L78" s="35"/>
      <c r="M78" s="35">
        <v>6712.08</v>
      </c>
      <c r="N78" s="35">
        <f t="shared" si="7"/>
        <v>802.53226</v>
      </c>
      <c r="O78" s="35"/>
      <c r="P78" s="35"/>
      <c r="Q78" s="35">
        <f t="shared" si="5"/>
        <v>17754.87486</v>
      </c>
      <c r="R78" s="36">
        <f t="shared" si="8"/>
        <v>3061.459999999999</v>
      </c>
      <c r="S78" s="37">
        <f>E78-Q78</f>
        <v>3364.3951400000005</v>
      </c>
    </row>
    <row r="79" spans="1:19" ht="15">
      <c r="A79" s="14" t="s">
        <v>92</v>
      </c>
      <c r="B79" s="4">
        <v>0</v>
      </c>
      <c r="C79" s="7">
        <v>24604.44</v>
      </c>
      <c r="D79" s="7"/>
      <c r="E79" s="8">
        <v>18554.41</v>
      </c>
      <c r="F79" s="16">
        <v>625.43</v>
      </c>
      <c r="G79" s="6">
        <f t="shared" si="6"/>
        <v>1006.9422999999999</v>
      </c>
      <c r="H79" s="6">
        <v>875.62</v>
      </c>
      <c r="I79" s="6">
        <v>437.81</v>
      </c>
      <c r="J79" s="35">
        <v>8099.32</v>
      </c>
      <c r="K79" s="35"/>
      <c r="L79" s="35"/>
      <c r="M79" s="35">
        <v>6829.69</v>
      </c>
      <c r="N79" s="35">
        <f t="shared" si="7"/>
        <v>705.06758</v>
      </c>
      <c r="O79" s="35"/>
      <c r="P79" s="35"/>
      <c r="Q79" s="35">
        <f t="shared" si="5"/>
        <v>17954.449879999996</v>
      </c>
      <c r="R79" s="36">
        <f t="shared" si="8"/>
        <v>6050.029999999999</v>
      </c>
      <c r="S79" s="37">
        <f>E79-Q79</f>
        <v>599.9601200000034</v>
      </c>
    </row>
    <row r="80" spans="1:19" ht="15">
      <c r="A80" s="14" t="s">
        <v>93</v>
      </c>
      <c r="B80" s="4">
        <v>0</v>
      </c>
      <c r="C80" s="7">
        <v>33836.39</v>
      </c>
      <c r="D80" s="7"/>
      <c r="E80" s="8">
        <v>30935.22</v>
      </c>
      <c r="F80" s="16">
        <v>860.1</v>
      </c>
      <c r="G80" s="6">
        <f t="shared" si="6"/>
        <v>1384.761</v>
      </c>
      <c r="H80" s="6">
        <v>1204.14</v>
      </c>
      <c r="I80" s="6">
        <v>602.07</v>
      </c>
      <c r="J80" s="35">
        <v>11138.38</v>
      </c>
      <c r="K80" s="35"/>
      <c r="L80" s="35"/>
      <c r="M80" s="35">
        <v>9392.29</v>
      </c>
      <c r="N80" s="35">
        <f t="shared" si="7"/>
        <v>1175.53836</v>
      </c>
      <c r="O80" s="35"/>
      <c r="P80" s="35"/>
      <c r="Q80" s="35">
        <f t="shared" si="5"/>
        <v>24897.17936</v>
      </c>
      <c r="R80" s="36">
        <f t="shared" si="8"/>
        <v>2901.1699999999983</v>
      </c>
      <c r="S80" s="37">
        <f>E80-Q80</f>
        <v>6038.040640000003</v>
      </c>
    </row>
    <row r="81" spans="1:19" ht="15">
      <c r="A81" s="14" t="s">
        <v>94</v>
      </c>
      <c r="B81" s="4">
        <v>0</v>
      </c>
      <c r="C81" s="7">
        <v>23410.45</v>
      </c>
      <c r="D81" s="7"/>
      <c r="E81" s="8">
        <v>20622.66</v>
      </c>
      <c r="F81" s="16">
        <v>595.08</v>
      </c>
      <c r="G81" s="6">
        <f t="shared" si="6"/>
        <v>958.0788</v>
      </c>
      <c r="H81" s="6">
        <v>833.12</v>
      </c>
      <c r="I81" s="6">
        <v>416.56</v>
      </c>
      <c r="J81" s="35">
        <v>7706.29</v>
      </c>
      <c r="K81" s="35"/>
      <c r="L81" s="35"/>
      <c r="M81" s="35">
        <v>6498.27</v>
      </c>
      <c r="N81" s="35">
        <f t="shared" si="7"/>
        <v>783.66108</v>
      </c>
      <c r="O81" s="35"/>
      <c r="P81" s="35"/>
      <c r="Q81" s="35">
        <f t="shared" si="5"/>
        <v>17195.979880000003</v>
      </c>
      <c r="R81" s="36">
        <f t="shared" si="8"/>
        <v>2787.790000000001</v>
      </c>
      <c r="S81" s="37">
        <f>E81-Q81</f>
        <v>3426.6801199999973</v>
      </c>
    </row>
    <row r="82" spans="1:19" ht="15">
      <c r="A82" t="s">
        <v>95</v>
      </c>
      <c r="B82" s="4">
        <v>0</v>
      </c>
      <c r="C82" s="7">
        <v>77851.9</v>
      </c>
      <c r="D82" s="7"/>
      <c r="E82" s="8">
        <v>60756.22</v>
      </c>
      <c r="F82" s="16">
        <v>1978.95</v>
      </c>
      <c r="G82" s="6">
        <f t="shared" si="6"/>
        <v>3186.1095</v>
      </c>
      <c r="H82" s="6">
        <v>2770.54</v>
      </c>
      <c r="I82" s="6">
        <v>1385.27</v>
      </c>
      <c r="J82" s="35">
        <v>25627.41</v>
      </c>
      <c r="K82" s="35">
        <v>12257.69</v>
      </c>
      <c r="L82" s="35"/>
      <c r="M82" s="35">
        <v>21610.13</v>
      </c>
      <c r="N82" s="35">
        <f t="shared" si="7"/>
        <v>2308.73636</v>
      </c>
      <c r="O82" s="35"/>
      <c r="P82" s="35"/>
      <c r="Q82" s="35">
        <f t="shared" si="5"/>
        <v>69145.88586</v>
      </c>
      <c r="R82" s="36">
        <f t="shared" si="8"/>
        <v>17095.679999999993</v>
      </c>
      <c r="S82" s="37">
        <f>E82-Q82</f>
        <v>-8389.665859999994</v>
      </c>
    </row>
    <row r="83" spans="1:19" ht="15">
      <c r="A83" s="14" t="s">
        <v>96</v>
      </c>
      <c r="B83" s="4">
        <v>0</v>
      </c>
      <c r="C83" s="7">
        <v>32705.79</v>
      </c>
      <c r="D83" s="7">
        <v>41586.41</v>
      </c>
      <c r="E83" s="8">
        <v>57977.94</v>
      </c>
      <c r="F83" s="16">
        <v>839</v>
      </c>
      <c r="G83" s="6">
        <f t="shared" si="6"/>
        <v>1350.79</v>
      </c>
      <c r="H83" s="6">
        <v>1174.6</v>
      </c>
      <c r="I83" s="6">
        <v>587.3</v>
      </c>
      <c r="J83" s="35">
        <v>10865.05</v>
      </c>
      <c r="K83" s="35">
        <v>17480.99</v>
      </c>
      <c r="L83" s="35"/>
      <c r="M83" s="35">
        <v>9489.48</v>
      </c>
      <c r="N83" s="35">
        <f t="shared" si="7"/>
        <v>2203.16172</v>
      </c>
      <c r="O83" s="35">
        <v>31471.41</v>
      </c>
      <c r="P83" s="35"/>
      <c r="Q83" s="35">
        <f t="shared" si="5"/>
        <v>74622.78172</v>
      </c>
      <c r="R83" s="36">
        <f>(C83+D83)-E83</f>
        <v>16314.26000000001</v>
      </c>
      <c r="S83" s="37">
        <f>E83-Q83</f>
        <v>-16644.841719999997</v>
      </c>
    </row>
    <row r="84" spans="1:19" ht="15">
      <c r="A84" s="14" t="s">
        <v>97</v>
      </c>
      <c r="B84" s="4">
        <v>0</v>
      </c>
      <c r="C84" s="7">
        <v>28316.08</v>
      </c>
      <c r="D84" s="7">
        <v>28226.9</v>
      </c>
      <c r="E84" s="8">
        <v>45719.94</v>
      </c>
      <c r="F84" s="16">
        <v>721.46</v>
      </c>
      <c r="G84" s="6">
        <f t="shared" si="6"/>
        <v>1161.5506000000003</v>
      </c>
      <c r="H84" s="6">
        <v>1010.06</v>
      </c>
      <c r="I84" s="6">
        <v>505.03</v>
      </c>
      <c r="J84" s="35">
        <v>9342.91</v>
      </c>
      <c r="K84" s="35">
        <v>7100</v>
      </c>
      <c r="L84" s="35"/>
      <c r="M84" s="35">
        <v>7878.34</v>
      </c>
      <c r="N84" s="35">
        <f t="shared" si="7"/>
        <v>1737.35772</v>
      </c>
      <c r="O84" s="35">
        <v>23306.9</v>
      </c>
      <c r="P84" s="35"/>
      <c r="Q84" s="35">
        <f t="shared" si="5"/>
        <v>52042.14832</v>
      </c>
      <c r="R84" s="36">
        <f>(C84+D84)-E84</f>
        <v>10823.04</v>
      </c>
      <c r="S84" s="37">
        <f>E84-Q84</f>
        <v>-6322.208319999998</v>
      </c>
    </row>
    <row r="85" spans="1:19" ht="15">
      <c r="A85" s="14" t="s">
        <v>98</v>
      </c>
      <c r="B85" s="4">
        <v>0</v>
      </c>
      <c r="C85" s="7">
        <v>28307.28</v>
      </c>
      <c r="D85" s="7">
        <v>24468.47</v>
      </c>
      <c r="E85" s="8">
        <v>49006.31</v>
      </c>
      <c r="F85" s="16">
        <v>718.32</v>
      </c>
      <c r="G85" s="6">
        <f t="shared" si="6"/>
        <v>1156.4952</v>
      </c>
      <c r="H85" s="6">
        <v>1005.06</v>
      </c>
      <c r="I85" s="6">
        <v>502.83</v>
      </c>
      <c r="J85" s="35">
        <v>9302.25</v>
      </c>
      <c r="K85" s="35">
        <v>7100</v>
      </c>
      <c r="L85" s="35">
        <v>12207</v>
      </c>
      <c r="M85" s="35">
        <v>7844.05</v>
      </c>
      <c r="N85" s="35">
        <f t="shared" si="7"/>
        <v>1862.2397799999999</v>
      </c>
      <c r="O85" s="35">
        <v>23331.98</v>
      </c>
      <c r="P85" s="35"/>
      <c r="Q85" s="35">
        <f t="shared" si="5"/>
        <v>64311.90497999999</v>
      </c>
      <c r="R85" s="36">
        <f>(C85+D85)-E85</f>
        <v>3769.4400000000023</v>
      </c>
      <c r="S85" s="37">
        <f>E85-Q85</f>
        <v>-15305.594979999994</v>
      </c>
    </row>
    <row r="86" spans="1:19" ht="15">
      <c r="A86" s="14" t="s">
        <v>99</v>
      </c>
      <c r="B86" s="4">
        <v>0</v>
      </c>
      <c r="C86" s="7">
        <v>13953.95</v>
      </c>
      <c r="D86" s="7">
        <v>2242.3</v>
      </c>
      <c r="E86" s="8">
        <v>11831.56</v>
      </c>
      <c r="F86" s="16">
        <v>357.04</v>
      </c>
      <c r="G86" s="6">
        <f t="shared" si="6"/>
        <v>574.8344000000001</v>
      </c>
      <c r="H86" s="6">
        <v>499.86</v>
      </c>
      <c r="I86" s="6">
        <v>249.93</v>
      </c>
      <c r="J86" s="35">
        <v>4623.67</v>
      </c>
      <c r="K86" s="35">
        <v>7100</v>
      </c>
      <c r="L86" s="35"/>
      <c r="M86" s="35">
        <v>3898.87</v>
      </c>
      <c r="N86" s="35">
        <f t="shared" si="7"/>
        <v>449.59927999999996</v>
      </c>
      <c r="O86" s="35">
        <v>1264.3</v>
      </c>
      <c r="P86" s="35"/>
      <c r="Q86" s="35">
        <f t="shared" si="5"/>
        <v>18661.06368</v>
      </c>
      <c r="R86" s="36">
        <f>(C86+D86)-E86</f>
        <v>4364.6900000000005</v>
      </c>
      <c r="S86" s="37">
        <f>E86-Q86</f>
        <v>-6829.50368</v>
      </c>
    </row>
    <row r="87" spans="1:19" ht="15">
      <c r="A87" s="14" t="s">
        <v>100</v>
      </c>
      <c r="B87" s="4">
        <v>0</v>
      </c>
      <c r="C87" s="7">
        <v>27113.86</v>
      </c>
      <c r="D87" s="7">
        <v>29979.1</v>
      </c>
      <c r="E87" s="8">
        <v>52185.69</v>
      </c>
      <c r="F87" s="16">
        <v>690.12</v>
      </c>
      <c r="G87" s="6">
        <v>1111.11</v>
      </c>
      <c r="H87" s="6">
        <v>966.18</v>
      </c>
      <c r="I87" s="6">
        <v>483.09</v>
      </c>
      <c r="J87" s="35">
        <v>8937.06</v>
      </c>
      <c r="K87" s="35">
        <v>7100</v>
      </c>
      <c r="L87" s="35"/>
      <c r="M87" s="35">
        <v>7536.11</v>
      </c>
      <c r="N87" s="35">
        <f t="shared" si="7"/>
        <v>1983.05622</v>
      </c>
      <c r="O87" s="35">
        <v>28675.1</v>
      </c>
      <c r="P87" s="35"/>
      <c r="Q87" s="35">
        <f t="shared" si="5"/>
        <v>56791.70621999999</v>
      </c>
      <c r="R87" s="36">
        <f>(C87+D87)-E87</f>
        <v>4907.269999999997</v>
      </c>
      <c r="S87" s="37">
        <f>E87-Q87</f>
        <v>-4606.01621999999</v>
      </c>
    </row>
    <row r="88" spans="1:19" ht="15">
      <c r="A88" s="14" t="s">
        <v>101</v>
      </c>
      <c r="B88" s="4">
        <v>0</v>
      </c>
      <c r="C88" s="7">
        <v>59166.29</v>
      </c>
      <c r="D88" s="7">
        <v>56947.49</v>
      </c>
      <c r="E88" s="8">
        <v>100690.79</v>
      </c>
      <c r="F88" s="16">
        <v>1493.68</v>
      </c>
      <c r="G88" s="6">
        <f t="shared" si="6"/>
        <v>2404.8248</v>
      </c>
      <c r="H88" s="6">
        <v>2091.16</v>
      </c>
      <c r="I88" s="6">
        <v>1045.58</v>
      </c>
      <c r="J88" s="35">
        <v>19343.16</v>
      </c>
      <c r="K88" s="35"/>
      <c r="L88" s="35"/>
      <c r="M88" s="35">
        <v>16310.98</v>
      </c>
      <c r="N88" s="35">
        <f t="shared" si="7"/>
        <v>3826.2500199999995</v>
      </c>
      <c r="O88" s="35">
        <v>49885.48</v>
      </c>
      <c r="P88" s="35"/>
      <c r="Q88" s="35">
        <f t="shared" si="5"/>
        <v>94907.43482</v>
      </c>
      <c r="R88" s="36">
        <f>(C88+D88)-E88</f>
        <v>15422.990000000005</v>
      </c>
      <c r="S88" s="37">
        <f>E88-Q88</f>
        <v>5783.355179999999</v>
      </c>
    </row>
    <row r="89" spans="1:19" ht="15">
      <c r="A89" s="14" t="s">
        <v>102</v>
      </c>
      <c r="B89" s="4">
        <v>0</v>
      </c>
      <c r="C89" s="7">
        <v>56869.97</v>
      </c>
      <c r="D89" s="7">
        <v>61227.2</v>
      </c>
      <c r="E89" s="8">
        <v>100483.46</v>
      </c>
      <c r="F89" s="16">
        <v>1509.54</v>
      </c>
      <c r="G89" s="6">
        <f t="shared" si="6"/>
        <v>2430.3594000000003</v>
      </c>
      <c r="H89" s="6">
        <v>2113.36</v>
      </c>
      <c r="I89" s="6">
        <v>1056.68</v>
      </c>
      <c r="J89" s="35">
        <v>19548.55</v>
      </c>
      <c r="K89" s="35">
        <v>11040.61</v>
      </c>
      <c r="L89" s="35">
        <v>17483</v>
      </c>
      <c r="M89" s="35">
        <v>16484.17</v>
      </c>
      <c r="N89" s="35">
        <f t="shared" si="7"/>
        <v>3818.3714800000002</v>
      </c>
      <c r="O89" s="35">
        <v>53429.89</v>
      </c>
      <c r="P89" s="35"/>
      <c r="Q89" s="35">
        <f t="shared" si="5"/>
        <v>127404.99088</v>
      </c>
      <c r="R89" s="36">
        <f>(C89+D89)-E89</f>
        <v>17613.709999999992</v>
      </c>
      <c r="S89" s="37">
        <f>E89-Q89</f>
        <v>-26921.53087999999</v>
      </c>
    </row>
    <row r="90" spans="1:19" ht="15">
      <c r="A90" s="14" t="s">
        <v>103</v>
      </c>
      <c r="B90" s="4">
        <v>0</v>
      </c>
      <c r="C90" s="7">
        <v>14689.04</v>
      </c>
      <c r="D90" s="7"/>
      <c r="E90" s="8">
        <v>13451.36</v>
      </c>
      <c r="F90" s="16">
        <v>372.94</v>
      </c>
      <c r="G90" s="6">
        <f t="shared" si="6"/>
        <v>600.4334</v>
      </c>
      <c r="H90" s="6">
        <v>300.52</v>
      </c>
      <c r="I90" s="6">
        <v>150.26</v>
      </c>
      <c r="J90" s="35">
        <v>2779.72</v>
      </c>
      <c r="K90" s="35"/>
      <c r="L90" s="35"/>
      <c r="M90" s="35">
        <v>2343.97</v>
      </c>
      <c r="N90" s="35">
        <f t="shared" si="7"/>
        <v>511.15168</v>
      </c>
      <c r="O90" s="35"/>
      <c r="P90" s="35"/>
      <c r="Q90" s="35">
        <f t="shared" si="5"/>
        <v>6686.055079999999</v>
      </c>
      <c r="R90" s="36">
        <f t="shared" si="8"/>
        <v>1237.6800000000003</v>
      </c>
      <c r="S90" s="37">
        <f>E90-Q90</f>
        <v>6765.304920000001</v>
      </c>
    </row>
    <row r="91" spans="1:19" ht="15">
      <c r="A91" s="14" t="s">
        <v>104</v>
      </c>
      <c r="B91" s="4">
        <v>0</v>
      </c>
      <c r="C91" s="7">
        <v>14729.44</v>
      </c>
      <c r="D91" s="7"/>
      <c r="E91" s="8">
        <v>14729.44</v>
      </c>
      <c r="F91" s="16">
        <v>428.48</v>
      </c>
      <c r="G91" s="6">
        <f t="shared" si="6"/>
        <v>689.8528000000001</v>
      </c>
      <c r="H91" s="6">
        <v>603.58</v>
      </c>
      <c r="I91" s="6">
        <v>301.79</v>
      </c>
      <c r="J91" s="35">
        <v>5583.01</v>
      </c>
      <c r="K91" s="35"/>
      <c r="L91" s="35">
        <v>22202</v>
      </c>
      <c r="M91" s="35">
        <v>4707.83</v>
      </c>
      <c r="N91" s="35">
        <f t="shared" si="7"/>
        <v>559.71872</v>
      </c>
      <c r="O91" s="35"/>
      <c r="P91" s="35"/>
      <c r="Q91" s="35">
        <f t="shared" si="5"/>
        <v>34647.78152</v>
      </c>
      <c r="R91" s="36">
        <f t="shared" si="8"/>
        <v>0</v>
      </c>
      <c r="S91" s="37">
        <f>E91-Q91</f>
        <v>-19918.341519999994</v>
      </c>
    </row>
    <row r="92" spans="1:19" ht="15">
      <c r="A92" s="14" t="s">
        <v>105</v>
      </c>
      <c r="B92" s="4">
        <v>0</v>
      </c>
      <c r="C92" s="7">
        <v>36782.9</v>
      </c>
      <c r="D92" s="7"/>
      <c r="E92" s="8">
        <v>28532.26</v>
      </c>
      <c r="F92" s="16">
        <v>935</v>
      </c>
      <c r="G92" s="6">
        <f t="shared" si="6"/>
        <v>1505.3500000000001</v>
      </c>
      <c r="H92" s="6">
        <v>1309</v>
      </c>
      <c r="I92" s="6">
        <v>654.5</v>
      </c>
      <c r="J92" s="35">
        <v>12108.25</v>
      </c>
      <c r="K92" s="35">
        <v>7091.56</v>
      </c>
      <c r="L92" s="35"/>
      <c r="M92" s="35">
        <v>10210.2</v>
      </c>
      <c r="N92" s="35">
        <f t="shared" si="7"/>
        <v>1084.22588</v>
      </c>
      <c r="O92" s="35"/>
      <c r="P92" s="35">
        <v>5444</v>
      </c>
      <c r="Q92" s="35">
        <f t="shared" si="5"/>
        <v>39407.08588</v>
      </c>
      <c r="R92" s="36">
        <f t="shared" si="8"/>
        <v>8250.640000000003</v>
      </c>
      <c r="S92" s="37">
        <f>E92-Q92</f>
        <v>-10874.82588</v>
      </c>
    </row>
    <row r="93" spans="1:19" ht="15">
      <c r="A93" s="14" t="s">
        <v>106</v>
      </c>
      <c r="B93" s="4">
        <v>0</v>
      </c>
      <c r="C93" s="7">
        <v>34546.05</v>
      </c>
      <c r="D93" s="7"/>
      <c r="E93" s="8">
        <v>27248.44</v>
      </c>
      <c r="F93" s="16">
        <v>878.14</v>
      </c>
      <c r="G93" s="6">
        <f t="shared" si="6"/>
        <v>1413.8054000000002</v>
      </c>
      <c r="H93" s="6">
        <v>1229.4</v>
      </c>
      <c r="I93" s="6">
        <v>614.7</v>
      </c>
      <c r="J93" s="35">
        <v>11371.92</v>
      </c>
      <c r="K93" s="35">
        <v>7091.56</v>
      </c>
      <c r="L93" s="35"/>
      <c r="M93" s="35">
        <v>9589.28</v>
      </c>
      <c r="N93" s="35">
        <f t="shared" si="7"/>
        <v>1035.4407199999998</v>
      </c>
      <c r="O93" s="35"/>
      <c r="P93" s="35">
        <v>4000</v>
      </c>
      <c r="Q93" s="35">
        <f t="shared" si="5"/>
        <v>36346.106120000004</v>
      </c>
      <c r="R93" s="36">
        <f t="shared" si="8"/>
        <v>7297.610000000004</v>
      </c>
      <c r="S93" s="37">
        <f>E93-Q93</f>
        <v>-9097.666120000005</v>
      </c>
    </row>
    <row r="94" spans="1:19" ht="15">
      <c r="A94" s="15" t="s">
        <v>107</v>
      </c>
      <c r="B94" s="4">
        <v>0</v>
      </c>
      <c r="C94" s="7">
        <v>12241.87</v>
      </c>
      <c r="D94" s="7"/>
      <c r="E94" s="8">
        <v>6340.87</v>
      </c>
      <c r="F94" s="16">
        <v>726.03</v>
      </c>
      <c r="G94" s="6" t="s">
        <v>117</v>
      </c>
      <c r="H94" s="6">
        <v>435.62</v>
      </c>
      <c r="I94" s="6">
        <v>217.81</v>
      </c>
      <c r="J94" s="35">
        <v>4029.47</v>
      </c>
      <c r="K94" s="35"/>
      <c r="L94" s="35"/>
      <c r="M94" s="35">
        <v>3397.82</v>
      </c>
      <c r="N94" s="35">
        <f t="shared" si="7"/>
        <v>240.95306</v>
      </c>
      <c r="O94" s="35"/>
      <c r="P94" s="35"/>
      <c r="Q94" s="35">
        <f>SUM(H94:P94)</f>
        <v>8321.67306</v>
      </c>
      <c r="R94" s="36">
        <f t="shared" si="8"/>
        <v>5901.000000000001</v>
      </c>
      <c r="S94" s="37">
        <f>E94-Q94</f>
        <v>-1980.8030599999993</v>
      </c>
    </row>
    <row r="95" spans="1:19" ht="15.75">
      <c r="A95" s="9" t="s">
        <v>18</v>
      </c>
      <c r="B95" s="10">
        <v>0</v>
      </c>
      <c r="C95" s="11">
        <f>SUM(C7:C94)</f>
        <v>4514422.690000001</v>
      </c>
      <c r="D95" s="11">
        <f>SUM(D54:D94)</f>
        <v>312170.01999999996</v>
      </c>
      <c r="E95" s="12">
        <f aca="true" t="shared" si="9" ref="E95:K95">SUM(E7:E94)</f>
        <v>4194463.589999998</v>
      </c>
      <c r="F95" s="17">
        <f t="shared" si="9"/>
        <v>115172.60000000002</v>
      </c>
      <c r="G95" s="13">
        <f t="shared" si="9"/>
        <v>184258.98490000004</v>
      </c>
      <c r="H95" s="13">
        <f t="shared" si="9"/>
        <v>160543.14999999997</v>
      </c>
      <c r="I95" s="13">
        <f t="shared" si="9"/>
        <v>80221.97999999998</v>
      </c>
      <c r="J95" s="38">
        <f t="shared" si="9"/>
        <v>1435081.0900000003</v>
      </c>
      <c r="K95" s="38">
        <f t="shared" si="9"/>
        <v>1011781.0600000004</v>
      </c>
      <c r="L95" s="38">
        <f>SUM(L13:L94)</f>
        <v>291886</v>
      </c>
      <c r="M95" s="38">
        <f>SUM(M7:M94)</f>
        <v>1251749.3700000003</v>
      </c>
      <c r="N95" s="38">
        <f>SUM(N7:N94)</f>
        <v>159389.61592000004</v>
      </c>
      <c r="O95" s="38">
        <f>SUM(O53:O94)</f>
        <v>273835.57</v>
      </c>
      <c r="P95" s="38">
        <f>SUM(P12:P94)</f>
        <v>306473</v>
      </c>
      <c r="Q95" s="38">
        <f>SUM(Q7:Q94)</f>
        <v>5155219.820820002</v>
      </c>
      <c r="R95" s="12">
        <f>SUM(R7:R94)</f>
        <v>632129.1199999998</v>
      </c>
      <c r="S95" s="39">
        <f>SUM(S7:S94)</f>
        <v>-960756.2308199997</v>
      </c>
    </row>
    <row r="97" ht="15">
      <c r="F97" s="20"/>
    </row>
  </sheetData>
  <sheetProtection/>
  <mergeCells count="10">
    <mergeCell ref="A1:S1"/>
    <mergeCell ref="A2:S2"/>
    <mergeCell ref="A3:S3"/>
    <mergeCell ref="A5:A6"/>
    <mergeCell ref="B5:E5"/>
    <mergeCell ref="F5:F6"/>
    <mergeCell ref="G5:P5"/>
    <mergeCell ref="Q5:Q6"/>
    <mergeCell ref="R5:R6"/>
    <mergeCell ref="S5:S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22">
      <selection activeCell="L84" sqref="L84"/>
    </sheetView>
  </sheetViews>
  <sheetFormatPr defaultColWidth="9.140625" defaultRowHeight="15"/>
  <cols>
    <col min="1" max="1" width="20.57421875" style="0" customWidth="1"/>
    <col min="2" max="2" width="7.7109375" style="0" customWidth="1"/>
    <col min="3" max="3" width="7.57421875" style="0" customWidth="1"/>
    <col min="4" max="4" width="7.00390625" style="0" customWidth="1"/>
    <col min="5" max="5" width="7.7109375" style="0" customWidth="1"/>
    <col min="6" max="6" width="6.57421875" style="0" customWidth="1"/>
    <col min="7" max="7" width="7.421875" style="0" customWidth="1"/>
    <col min="8" max="8" width="6.421875" style="0" customWidth="1"/>
  </cols>
  <sheetData>
    <row r="1" spans="1:9" ht="15">
      <c r="A1" s="26"/>
      <c r="B1" s="31"/>
      <c r="C1" s="32"/>
      <c r="D1" s="32" t="s">
        <v>114</v>
      </c>
      <c r="E1" s="32"/>
      <c r="F1" s="32"/>
      <c r="G1" s="32" t="s">
        <v>115</v>
      </c>
      <c r="H1" s="29"/>
      <c r="I1" s="29" t="s">
        <v>113</v>
      </c>
    </row>
    <row r="2" spans="1:9" ht="15">
      <c r="A2" s="30" t="s">
        <v>21</v>
      </c>
      <c r="B2" s="28">
        <v>2026.16</v>
      </c>
      <c r="C2" s="28">
        <v>17241</v>
      </c>
      <c r="D2" s="28">
        <v>2817.43</v>
      </c>
      <c r="E2" s="28">
        <v>2766.16</v>
      </c>
      <c r="F2" s="28">
        <v>1762.62</v>
      </c>
      <c r="G2" s="28"/>
      <c r="H2" s="28"/>
      <c r="I2" s="27">
        <f>SUM(B2:H2)</f>
        <v>26613.37</v>
      </c>
    </row>
    <row r="3" spans="1:9" ht="15">
      <c r="A3" s="24" t="s">
        <v>22</v>
      </c>
      <c r="B3" s="22">
        <v>506.54</v>
      </c>
      <c r="C3" s="22">
        <v>1244.08</v>
      </c>
      <c r="D3" s="22">
        <v>8864.45</v>
      </c>
      <c r="E3" s="22"/>
      <c r="F3" s="22"/>
      <c r="G3" s="22"/>
      <c r="H3" s="22"/>
      <c r="I3" s="27">
        <f>SUM(B3:H3)</f>
        <v>10615.07</v>
      </c>
    </row>
    <row r="4" spans="1:9" ht="15">
      <c r="A4" s="24" t="s">
        <v>23</v>
      </c>
      <c r="B4" s="22">
        <v>759.81</v>
      </c>
      <c r="C4" s="22">
        <v>7091.56</v>
      </c>
      <c r="D4" s="22">
        <v>878.81</v>
      </c>
      <c r="E4" s="22"/>
      <c r="F4" s="22"/>
      <c r="G4" s="22"/>
      <c r="H4" s="22"/>
      <c r="I4" s="27">
        <f>SUM(B4:H4)</f>
        <v>8730.18</v>
      </c>
    </row>
    <row r="5" spans="1:9" ht="15">
      <c r="A5" s="24" t="s">
        <v>24</v>
      </c>
      <c r="B5" s="22"/>
      <c r="C5" s="22"/>
      <c r="D5" s="22"/>
      <c r="E5" s="22"/>
      <c r="F5" s="22"/>
      <c r="G5" s="22"/>
      <c r="H5" s="22"/>
      <c r="I5" s="27"/>
    </row>
    <row r="6" spans="1:9" ht="15">
      <c r="A6" s="24" t="s">
        <v>25</v>
      </c>
      <c r="B6" s="22">
        <v>1798.62</v>
      </c>
      <c r="C6" s="22">
        <v>7091.56</v>
      </c>
      <c r="D6" s="22"/>
      <c r="E6" s="22"/>
      <c r="F6" s="22"/>
      <c r="G6" s="22"/>
      <c r="H6" s="22"/>
      <c r="I6" s="27">
        <f>SUM(B6:H6)</f>
        <v>8890.18</v>
      </c>
    </row>
    <row r="7" spans="1:9" ht="15">
      <c r="A7" s="24" t="s">
        <v>26</v>
      </c>
      <c r="B7" s="22">
        <v>7091.58</v>
      </c>
      <c r="C7" s="22"/>
      <c r="D7" s="22"/>
      <c r="E7" s="22"/>
      <c r="F7" s="22"/>
      <c r="G7" s="22"/>
      <c r="H7" s="22"/>
      <c r="I7" s="27">
        <f>SUM(B7:H7)</f>
        <v>7091.58</v>
      </c>
    </row>
    <row r="8" spans="1:9" ht="15">
      <c r="A8" s="24" t="s">
        <v>108</v>
      </c>
      <c r="B8" s="22">
        <v>7948.1</v>
      </c>
      <c r="C8" s="22"/>
      <c r="D8" s="22"/>
      <c r="E8" s="22"/>
      <c r="F8" s="22"/>
      <c r="G8" s="22"/>
      <c r="H8" s="22"/>
      <c r="I8" s="27">
        <f>SUM(B8:H8)</f>
        <v>7948.1</v>
      </c>
    </row>
    <row r="9" spans="1:9" ht="15">
      <c r="A9" s="23" t="s">
        <v>27</v>
      </c>
      <c r="B9" s="22">
        <v>827.81</v>
      </c>
      <c r="C9" s="22"/>
      <c r="D9" s="22"/>
      <c r="E9" s="22"/>
      <c r="F9" s="22"/>
      <c r="G9" s="22"/>
      <c r="H9" s="22"/>
      <c r="I9" s="27">
        <f>SUM(B9:H9)</f>
        <v>827.81</v>
      </c>
    </row>
    <row r="10" spans="1:22" ht="15">
      <c r="A10" s="24" t="s">
        <v>28</v>
      </c>
      <c r="B10" s="22">
        <v>8864.45</v>
      </c>
      <c r="C10" s="22">
        <v>827.81</v>
      </c>
      <c r="D10" s="22"/>
      <c r="E10" s="22"/>
      <c r="F10" s="22"/>
      <c r="G10" s="22"/>
      <c r="H10" s="22"/>
      <c r="I10" s="27">
        <f>SUM(B10:H10)</f>
        <v>9692.26</v>
      </c>
      <c r="V10" s="21"/>
    </row>
    <row r="11" spans="1:9" ht="15">
      <c r="A11" s="24" t="s">
        <v>29</v>
      </c>
      <c r="B11" s="22"/>
      <c r="C11" s="22"/>
      <c r="D11" s="22"/>
      <c r="E11" s="22"/>
      <c r="F11" s="22"/>
      <c r="G11" s="22"/>
      <c r="H11" s="22"/>
      <c r="I11" s="27"/>
    </row>
    <row r="12" spans="1:9" ht="15">
      <c r="A12" s="24" t="s">
        <v>30</v>
      </c>
      <c r="B12" s="22">
        <v>1288.08</v>
      </c>
      <c r="C12" s="22">
        <v>7100</v>
      </c>
      <c r="D12" s="22">
        <v>1956.62</v>
      </c>
      <c r="E12" s="22">
        <v>1912.62</v>
      </c>
      <c r="F12" s="22">
        <v>1007.81</v>
      </c>
      <c r="G12" s="22">
        <v>1003.81</v>
      </c>
      <c r="H12" s="22"/>
      <c r="I12" s="27">
        <f>SUM(B12:H12)</f>
        <v>14268.939999999999</v>
      </c>
    </row>
    <row r="13" spans="1:9" ht="15">
      <c r="A13" s="24" t="s">
        <v>31</v>
      </c>
      <c r="B13" s="22">
        <v>2679.43</v>
      </c>
      <c r="C13" s="22">
        <v>1288.08</v>
      </c>
      <c r="D13" s="22">
        <v>3209.24</v>
      </c>
      <c r="E13" s="22">
        <v>7100</v>
      </c>
      <c r="F13" s="22"/>
      <c r="G13" s="22"/>
      <c r="H13" s="22"/>
      <c r="I13" s="27">
        <f>SUM(B13:H13)</f>
        <v>14276.75</v>
      </c>
    </row>
    <row r="14" spans="1:9" ht="15">
      <c r="A14" s="24" t="s">
        <v>32</v>
      </c>
      <c r="B14" s="22"/>
      <c r="C14" s="22"/>
      <c r="D14" s="22"/>
      <c r="E14" s="22"/>
      <c r="F14" s="22"/>
      <c r="G14" s="22"/>
      <c r="H14" s="22"/>
      <c r="I14" s="27"/>
    </row>
    <row r="15" spans="1:9" ht="15">
      <c r="A15" s="24" t="s">
        <v>33</v>
      </c>
      <c r="B15" s="22">
        <v>6702.48</v>
      </c>
      <c r="C15" s="22">
        <v>819.81</v>
      </c>
      <c r="D15" s="22">
        <v>2202.16</v>
      </c>
      <c r="E15" s="22">
        <v>889.81</v>
      </c>
      <c r="F15" s="22">
        <v>977.81</v>
      </c>
      <c r="G15" s="22"/>
      <c r="H15" s="22"/>
      <c r="I15" s="27">
        <f aca="true" t="shared" si="0" ref="I15:I27">SUM(B15:H15)</f>
        <v>11592.069999999998</v>
      </c>
    </row>
    <row r="16" spans="1:9" ht="15">
      <c r="A16" s="24" t="s">
        <v>34</v>
      </c>
      <c r="B16" s="22">
        <v>8881</v>
      </c>
      <c r="C16" s="22"/>
      <c r="D16" s="22"/>
      <c r="E16" s="22"/>
      <c r="F16" s="22"/>
      <c r="G16" s="22"/>
      <c r="H16" s="22"/>
      <c r="I16" s="27">
        <f t="shared" si="0"/>
        <v>8881</v>
      </c>
    </row>
    <row r="17" spans="1:9" ht="15">
      <c r="A17" s="23" t="s">
        <v>35</v>
      </c>
      <c r="B17" s="22">
        <v>8104.64</v>
      </c>
      <c r="C17" s="22">
        <v>906.81</v>
      </c>
      <c r="D17" s="22">
        <v>7091.56</v>
      </c>
      <c r="E17" s="22"/>
      <c r="F17" s="22"/>
      <c r="G17" s="22"/>
      <c r="H17" s="22"/>
      <c r="I17" s="27">
        <f t="shared" si="0"/>
        <v>16103.010000000002</v>
      </c>
    </row>
    <row r="18" spans="1:9" ht="15">
      <c r="A18" s="24" t="s">
        <v>36</v>
      </c>
      <c r="B18" s="22">
        <v>844.81</v>
      </c>
      <c r="C18" s="22">
        <v>8864.45</v>
      </c>
      <c r="D18" s="22"/>
      <c r="E18" s="22"/>
      <c r="F18" s="22"/>
      <c r="G18" s="22"/>
      <c r="H18" s="22"/>
      <c r="I18" s="27">
        <f t="shared" si="0"/>
        <v>9709.26</v>
      </c>
    </row>
    <row r="19" spans="1:9" ht="15">
      <c r="A19" s="24" t="s">
        <v>37</v>
      </c>
      <c r="B19" s="22">
        <v>7091.56</v>
      </c>
      <c r="C19" s="22"/>
      <c r="D19" s="22"/>
      <c r="E19" s="22"/>
      <c r="F19" s="22"/>
      <c r="G19" s="22"/>
      <c r="H19" s="22"/>
      <c r="I19" s="27">
        <f t="shared" si="0"/>
        <v>7091.56</v>
      </c>
    </row>
    <row r="20" spans="1:9" ht="15">
      <c r="A20" s="24" t="s">
        <v>38</v>
      </c>
      <c r="B20" s="22">
        <v>7091.56</v>
      </c>
      <c r="C20" s="22">
        <v>2677.62</v>
      </c>
      <c r="D20" s="22"/>
      <c r="E20" s="22"/>
      <c r="F20" s="22"/>
      <c r="G20" s="22"/>
      <c r="H20" s="22"/>
      <c r="I20" s="27">
        <f t="shared" si="0"/>
        <v>9769.18</v>
      </c>
    </row>
    <row r="21" spans="1:9" ht="15">
      <c r="A21" s="23" t="s">
        <v>39</v>
      </c>
      <c r="B21" s="22">
        <v>1519.62</v>
      </c>
      <c r="C21" s="22">
        <v>1108.08</v>
      </c>
      <c r="D21" s="22">
        <v>17241</v>
      </c>
      <c r="E21" s="22">
        <v>3299.74</v>
      </c>
      <c r="F21" s="22"/>
      <c r="G21" s="22"/>
      <c r="H21" s="22"/>
      <c r="I21" s="27">
        <f t="shared" si="0"/>
        <v>23168.440000000002</v>
      </c>
    </row>
    <row r="22" spans="1:9" ht="15">
      <c r="A22" s="24" t="s">
        <v>40</v>
      </c>
      <c r="B22" s="22">
        <v>2911.7</v>
      </c>
      <c r="C22" s="22">
        <v>4833.86</v>
      </c>
      <c r="D22" s="22">
        <v>7100</v>
      </c>
      <c r="E22" s="22"/>
      <c r="F22" s="22"/>
      <c r="G22" s="22"/>
      <c r="H22" s="22"/>
      <c r="I22" s="27">
        <f t="shared" si="0"/>
        <v>14845.56</v>
      </c>
    </row>
    <row r="23" spans="1:9" ht="15">
      <c r="A23" s="23" t="s">
        <v>41</v>
      </c>
      <c r="B23" s="22">
        <v>17241</v>
      </c>
      <c r="C23" s="22">
        <v>1524.62</v>
      </c>
      <c r="D23" s="22">
        <v>4630.32</v>
      </c>
      <c r="E23" s="22">
        <v>4312.32</v>
      </c>
      <c r="F23" s="22">
        <v>574.54</v>
      </c>
      <c r="G23" s="22"/>
      <c r="H23" s="22"/>
      <c r="I23" s="27">
        <f t="shared" si="0"/>
        <v>28282.8</v>
      </c>
    </row>
    <row r="24" spans="1:9" ht="15">
      <c r="A24" s="24" t="s">
        <v>42</v>
      </c>
      <c r="B24" s="22">
        <v>8881</v>
      </c>
      <c r="C24" s="22">
        <v>1964.62</v>
      </c>
      <c r="D24" s="22">
        <v>1171.08</v>
      </c>
      <c r="E24" s="22"/>
      <c r="F24" s="22"/>
      <c r="G24" s="22"/>
      <c r="H24" s="22"/>
      <c r="I24" s="27">
        <f t="shared" si="0"/>
        <v>12016.699999999999</v>
      </c>
    </row>
    <row r="25" spans="1:9" ht="15">
      <c r="A25" s="24" t="s">
        <v>43</v>
      </c>
      <c r="B25" s="22">
        <v>7100</v>
      </c>
      <c r="C25" s="22">
        <v>7566.56</v>
      </c>
      <c r="D25" s="22"/>
      <c r="E25" s="22"/>
      <c r="F25" s="22"/>
      <c r="G25" s="22"/>
      <c r="H25" s="22"/>
      <c r="I25" s="27">
        <f t="shared" si="0"/>
        <v>14666.560000000001</v>
      </c>
    </row>
    <row r="26" spans="1:9" ht="15">
      <c r="A26" s="24" t="s">
        <v>44</v>
      </c>
      <c r="B26" s="22">
        <v>3192.24</v>
      </c>
      <c r="C26" s="22">
        <v>3649.24</v>
      </c>
      <c r="D26" s="22">
        <v>827.81</v>
      </c>
      <c r="E26" s="22">
        <v>8864.45</v>
      </c>
      <c r="F26" s="22"/>
      <c r="G26" s="22"/>
      <c r="H26" s="22"/>
      <c r="I26" s="27">
        <f t="shared" si="0"/>
        <v>16533.739999999998</v>
      </c>
    </row>
    <row r="27" spans="1:9" ht="15">
      <c r="A27" s="24" t="s">
        <v>45</v>
      </c>
      <c r="B27" s="22">
        <v>4670.05</v>
      </c>
      <c r="C27" s="22">
        <v>8864.45</v>
      </c>
      <c r="D27" s="22"/>
      <c r="E27" s="22"/>
      <c r="F27" s="22"/>
      <c r="G27" s="22"/>
      <c r="H27" s="22"/>
      <c r="I27" s="27">
        <f t="shared" si="0"/>
        <v>13534.5</v>
      </c>
    </row>
    <row r="28" spans="1:9" ht="15">
      <c r="A28" s="24" t="s">
        <v>46</v>
      </c>
      <c r="B28" s="22"/>
      <c r="C28" s="22"/>
      <c r="D28" s="22"/>
      <c r="E28" s="22"/>
      <c r="F28" s="22"/>
      <c r="G28" s="22"/>
      <c r="H28" s="22"/>
      <c r="I28" s="27"/>
    </row>
    <row r="29" spans="1:9" ht="15">
      <c r="A29" s="24" t="s">
        <v>47</v>
      </c>
      <c r="B29" s="22">
        <v>6936.48</v>
      </c>
      <c r="C29" s="22">
        <v>7100</v>
      </c>
      <c r="D29" s="22">
        <v>1481.08</v>
      </c>
      <c r="E29" s="22"/>
      <c r="F29" s="22"/>
      <c r="G29" s="22"/>
      <c r="H29" s="22"/>
      <c r="I29" s="27">
        <f aca="true" t="shared" si="1" ref="I29:I50">SUM(B29:H29)</f>
        <v>15517.56</v>
      </c>
    </row>
    <row r="30" spans="1:9" ht="15">
      <c r="A30" s="23" t="s">
        <v>48</v>
      </c>
      <c r="B30" s="22">
        <v>6823.48</v>
      </c>
      <c r="C30" s="22">
        <v>6078.48</v>
      </c>
      <c r="D30" s="22">
        <v>1000</v>
      </c>
      <c r="E30" s="22">
        <v>3298.24</v>
      </c>
      <c r="F30" s="22">
        <v>574.54</v>
      </c>
      <c r="G30" s="22">
        <v>17222.36</v>
      </c>
      <c r="H30" s="22">
        <v>5065.4</v>
      </c>
      <c r="I30" s="27">
        <f t="shared" si="1"/>
        <v>40062.5</v>
      </c>
    </row>
    <row r="31" spans="1:9" ht="15">
      <c r="A31" s="23" t="s">
        <v>49</v>
      </c>
      <c r="B31" s="22">
        <v>1289.08</v>
      </c>
      <c r="C31" s="22">
        <v>870.81</v>
      </c>
      <c r="D31" s="22">
        <v>17222.36</v>
      </c>
      <c r="E31" s="22">
        <v>1676.62</v>
      </c>
      <c r="F31" s="22">
        <v>922.81</v>
      </c>
      <c r="G31" s="22"/>
      <c r="H31" s="22"/>
      <c r="I31" s="27">
        <f t="shared" si="1"/>
        <v>21981.68</v>
      </c>
    </row>
    <row r="32" spans="1:9" ht="15">
      <c r="A32" s="23" t="s">
        <v>50</v>
      </c>
      <c r="B32" s="22">
        <v>7807.75</v>
      </c>
      <c r="C32" s="22">
        <v>17222.36</v>
      </c>
      <c r="D32" s="22"/>
      <c r="E32" s="22"/>
      <c r="F32" s="22"/>
      <c r="G32" s="22"/>
      <c r="H32" s="22"/>
      <c r="I32" s="27">
        <f t="shared" si="1"/>
        <v>25030.11</v>
      </c>
    </row>
    <row r="33" spans="1:9" ht="15">
      <c r="A33" s="24" t="s">
        <v>51</v>
      </c>
      <c r="B33" s="22">
        <v>7100</v>
      </c>
      <c r="C33" s="22"/>
      <c r="D33" s="22"/>
      <c r="E33" s="22"/>
      <c r="F33" s="22"/>
      <c r="G33" s="22"/>
      <c r="H33" s="22"/>
      <c r="I33" s="27">
        <f t="shared" si="1"/>
        <v>7100</v>
      </c>
    </row>
    <row r="34" spans="1:9" ht="15">
      <c r="A34" s="23" t="s">
        <v>52</v>
      </c>
      <c r="B34" s="22">
        <v>827.81</v>
      </c>
      <c r="C34" s="22">
        <v>918.81</v>
      </c>
      <c r="D34" s="22">
        <v>17241</v>
      </c>
      <c r="E34" s="22">
        <v>906.81</v>
      </c>
      <c r="F34" s="22">
        <v>873.81</v>
      </c>
      <c r="G34" s="22">
        <v>7721.56</v>
      </c>
      <c r="H34" s="22">
        <v>7776.56</v>
      </c>
      <c r="I34" s="27">
        <f t="shared" si="1"/>
        <v>36266.36</v>
      </c>
    </row>
    <row r="35" spans="1:9" ht="15">
      <c r="A35" s="23" t="s">
        <v>53</v>
      </c>
      <c r="B35" s="22">
        <v>4812.13</v>
      </c>
      <c r="C35" s="22">
        <v>17241</v>
      </c>
      <c r="D35" s="22">
        <v>3039.24</v>
      </c>
      <c r="E35" s="22"/>
      <c r="F35" s="22"/>
      <c r="G35" s="22"/>
      <c r="H35" s="22"/>
      <c r="I35" s="27">
        <f t="shared" si="1"/>
        <v>25092.370000000003</v>
      </c>
    </row>
    <row r="36" spans="1:9" ht="15">
      <c r="A36" s="23" t="s">
        <v>54</v>
      </c>
      <c r="B36" s="22">
        <v>17241</v>
      </c>
      <c r="C36" s="22">
        <v>2627.7</v>
      </c>
      <c r="D36" s="22">
        <v>844.81</v>
      </c>
      <c r="E36" s="22"/>
      <c r="F36" s="22"/>
      <c r="G36" s="22"/>
      <c r="H36" s="22"/>
      <c r="I36" s="27">
        <f t="shared" si="1"/>
        <v>20713.510000000002</v>
      </c>
    </row>
    <row r="37" spans="1:9" ht="15">
      <c r="A37" s="23" t="s">
        <v>55</v>
      </c>
      <c r="B37" s="22">
        <v>17241</v>
      </c>
      <c r="C37" s="22"/>
      <c r="D37" s="22"/>
      <c r="E37" s="22"/>
      <c r="F37" s="22"/>
      <c r="G37" s="22"/>
      <c r="H37" s="22"/>
      <c r="I37" s="27">
        <f t="shared" si="1"/>
        <v>17241</v>
      </c>
    </row>
    <row r="38" spans="1:9" ht="15">
      <c r="A38" s="23" t="s">
        <v>56</v>
      </c>
      <c r="B38" s="22">
        <v>827.81</v>
      </c>
      <c r="C38" s="22">
        <v>1082.81</v>
      </c>
      <c r="D38" s="22">
        <v>6946.48</v>
      </c>
      <c r="E38" s="22">
        <v>8691.48</v>
      </c>
      <c r="F38" s="22">
        <v>844.81</v>
      </c>
      <c r="G38" s="22">
        <v>17241</v>
      </c>
      <c r="H38" s="22">
        <v>5175.32</v>
      </c>
      <c r="I38" s="27">
        <f t="shared" si="1"/>
        <v>40809.71</v>
      </c>
    </row>
    <row r="39" spans="1:9" ht="15">
      <c r="A39" s="24" t="s">
        <v>57</v>
      </c>
      <c r="B39" s="22">
        <v>2295.16</v>
      </c>
      <c r="C39" s="22">
        <v>7091.56</v>
      </c>
      <c r="D39" s="22"/>
      <c r="E39" s="22"/>
      <c r="F39" s="22"/>
      <c r="G39" s="22"/>
      <c r="H39" s="22"/>
      <c r="I39" s="27">
        <f t="shared" si="1"/>
        <v>9386.720000000001</v>
      </c>
    </row>
    <row r="40" spans="1:9" ht="15">
      <c r="A40" s="24" t="s">
        <v>58</v>
      </c>
      <c r="B40" s="22">
        <v>7091.56</v>
      </c>
      <c r="C40" s="22"/>
      <c r="D40" s="22"/>
      <c r="E40" s="22"/>
      <c r="F40" s="22"/>
      <c r="G40" s="22"/>
      <c r="H40" s="22"/>
      <c r="I40" s="27">
        <f t="shared" si="1"/>
        <v>7091.56</v>
      </c>
    </row>
    <row r="41" spans="1:9" ht="15">
      <c r="A41" s="24" t="s">
        <v>59</v>
      </c>
      <c r="B41" s="22">
        <v>7091.56</v>
      </c>
      <c r="C41" s="22"/>
      <c r="D41" s="22"/>
      <c r="E41" s="22"/>
      <c r="F41" s="22"/>
      <c r="G41" s="22"/>
      <c r="H41" s="22"/>
      <c r="I41" s="27">
        <f t="shared" si="1"/>
        <v>7091.56</v>
      </c>
    </row>
    <row r="42" spans="1:9" ht="15">
      <c r="A42" s="24" t="s">
        <v>60</v>
      </c>
      <c r="B42" s="22">
        <v>940.81</v>
      </c>
      <c r="C42" s="22">
        <v>7091.56</v>
      </c>
      <c r="D42" s="22"/>
      <c r="E42" s="22"/>
      <c r="F42" s="22"/>
      <c r="G42" s="22"/>
      <c r="H42" s="22"/>
      <c r="I42" s="27">
        <f t="shared" si="1"/>
        <v>8032.370000000001</v>
      </c>
    </row>
    <row r="43" spans="1:9" ht="15">
      <c r="A43" s="24" t="s">
        <v>61</v>
      </c>
      <c r="B43" s="22">
        <v>1323.08</v>
      </c>
      <c r="C43" s="22">
        <v>7091.53</v>
      </c>
      <c r="D43" s="22">
        <v>4552.32</v>
      </c>
      <c r="E43" s="22"/>
      <c r="F43" s="22"/>
      <c r="G43" s="22"/>
      <c r="H43" s="22"/>
      <c r="I43" s="27">
        <f t="shared" si="1"/>
        <v>12966.93</v>
      </c>
    </row>
    <row r="44" spans="1:9" ht="15">
      <c r="A44" s="24" t="s">
        <v>62</v>
      </c>
      <c r="B44" s="22">
        <v>918.81</v>
      </c>
      <c r="C44" s="22">
        <v>898.81</v>
      </c>
      <c r="D44" s="22">
        <v>7100</v>
      </c>
      <c r="E44" s="22"/>
      <c r="F44" s="22"/>
      <c r="G44" s="22"/>
      <c r="H44" s="22"/>
      <c r="I44" s="27">
        <f t="shared" si="1"/>
        <v>8917.619999999999</v>
      </c>
    </row>
    <row r="45" spans="1:9" ht="15">
      <c r="A45" s="24" t="s">
        <v>63</v>
      </c>
      <c r="B45" s="22">
        <v>8881</v>
      </c>
      <c r="C45" s="22"/>
      <c r="D45" s="22"/>
      <c r="E45" s="22"/>
      <c r="F45" s="22"/>
      <c r="G45" s="22"/>
      <c r="H45" s="22"/>
      <c r="I45" s="27">
        <f t="shared" si="1"/>
        <v>8881</v>
      </c>
    </row>
    <row r="46" spans="1:9" ht="15">
      <c r="A46" s="24" t="s">
        <v>64</v>
      </c>
      <c r="B46" s="22">
        <v>8881</v>
      </c>
      <c r="C46" s="22"/>
      <c r="D46" s="22"/>
      <c r="E46" s="22"/>
      <c r="F46" s="22"/>
      <c r="G46" s="22"/>
      <c r="H46" s="22"/>
      <c r="I46" s="27">
        <f t="shared" si="1"/>
        <v>8881</v>
      </c>
    </row>
    <row r="47" spans="1:9" ht="15">
      <c r="A47" s="24" t="s">
        <v>65</v>
      </c>
      <c r="B47" s="22">
        <v>8881</v>
      </c>
      <c r="C47" s="22"/>
      <c r="D47" s="22"/>
      <c r="E47" s="22"/>
      <c r="F47" s="22"/>
      <c r="G47" s="22"/>
      <c r="H47" s="22"/>
      <c r="I47" s="27">
        <f t="shared" si="1"/>
        <v>8881</v>
      </c>
    </row>
    <row r="48" spans="1:9" ht="15">
      <c r="A48" s="24" t="s">
        <v>66</v>
      </c>
      <c r="B48" s="22">
        <v>2026.16</v>
      </c>
      <c r="C48" s="22">
        <v>878.81</v>
      </c>
      <c r="D48" s="22">
        <v>844.81</v>
      </c>
      <c r="E48" s="22">
        <v>8881</v>
      </c>
      <c r="F48" s="22"/>
      <c r="G48" s="22"/>
      <c r="H48" s="22"/>
      <c r="I48" s="27">
        <f t="shared" si="1"/>
        <v>12630.78</v>
      </c>
    </row>
    <row r="49" spans="1:9" ht="15">
      <c r="A49" s="24" t="s">
        <v>67</v>
      </c>
      <c r="B49" s="22">
        <v>844.81</v>
      </c>
      <c r="C49" s="22">
        <v>946.81</v>
      </c>
      <c r="D49" s="22">
        <v>253.27</v>
      </c>
      <c r="E49" s="22">
        <v>8881</v>
      </c>
      <c r="F49" s="22">
        <v>861.81</v>
      </c>
      <c r="G49" s="22">
        <v>878.81</v>
      </c>
      <c r="H49" s="22"/>
      <c r="I49" s="27">
        <f t="shared" si="1"/>
        <v>12666.509999999998</v>
      </c>
    </row>
    <row r="50" spans="1:9" ht="15">
      <c r="A50" s="24" t="s">
        <v>68</v>
      </c>
      <c r="B50" s="22">
        <v>922.81</v>
      </c>
      <c r="C50" s="22">
        <v>1317.08</v>
      </c>
      <c r="D50" s="22">
        <v>895.81</v>
      </c>
      <c r="E50" s="22">
        <v>1352.08</v>
      </c>
      <c r="F50" s="22">
        <v>1143.08</v>
      </c>
      <c r="G50" s="22"/>
      <c r="H50" s="22"/>
      <c r="I50" s="27">
        <f t="shared" si="1"/>
        <v>5630.86</v>
      </c>
    </row>
    <row r="51" spans="1:9" ht="15">
      <c r="A51" s="24" t="s">
        <v>69</v>
      </c>
      <c r="B51" s="22"/>
      <c r="C51" s="22"/>
      <c r="D51" s="22"/>
      <c r="E51" s="22"/>
      <c r="F51" s="22"/>
      <c r="G51" s="22"/>
      <c r="H51" s="22"/>
      <c r="I51" s="27"/>
    </row>
    <row r="52" spans="1:9" ht="15">
      <c r="A52" s="23" t="s">
        <v>70</v>
      </c>
      <c r="B52" s="22">
        <v>17241</v>
      </c>
      <c r="C52" s="22">
        <v>3370.24</v>
      </c>
      <c r="D52" s="22">
        <v>603.54</v>
      </c>
      <c r="E52" s="22">
        <v>844.81</v>
      </c>
      <c r="F52" s="22"/>
      <c r="G52" s="22"/>
      <c r="H52" s="22"/>
      <c r="I52" s="27">
        <f aca="true" t="shared" si="2" ref="I52:I69">SUM(B52:H52)</f>
        <v>22059.59</v>
      </c>
    </row>
    <row r="53" spans="1:9" ht="15">
      <c r="A53" s="24" t="s">
        <v>71</v>
      </c>
      <c r="B53" s="22">
        <v>1158.08</v>
      </c>
      <c r="C53" s="22">
        <v>2548.16</v>
      </c>
      <c r="D53" s="22">
        <v>2548.16</v>
      </c>
      <c r="E53" s="22"/>
      <c r="F53" s="22"/>
      <c r="G53" s="22"/>
      <c r="H53" s="22"/>
      <c r="I53" s="27">
        <f t="shared" si="2"/>
        <v>6254.4</v>
      </c>
    </row>
    <row r="54" spans="1:9" ht="15">
      <c r="A54" s="24" t="s">
        <v>72</v>
      </c>
      <c r="B54" s="22">
        <v>12178.48</v>
      </c>
      <c r="C54" s="22">
        <v>8881</v>
      </c>
      <c r="D54" s="22"/>
      <c r="E54" s="22"/>
      <c r="F54" s="22"/>
      <c r="G54" s="22"/>
      <c r="H54" s="22"/>
      <c r="I54" s="27">
        <f t="shared" si="2"/>
        <v>21059.48</v>
      </c>
    </row>
    <row r="55" spans="1:9" ht="15">
      <c r="A55" s="24" t="s">
        <v>73</v>
      </c>
      <c r="B55" s="22">
        <v>1189.08</v>
      </c>
      <c r="C55" s="22">
        <v>8881</v>
      </c>
      <c r="D55" s="22">
        <v>3530.94</v>
      </c>
      <c r="E55" s="22"/>
      <c r="F55" s="22"/>
      <c r="G55" s="22"/>
      <c r="H55" s="22"/>
      <c r="I55" s="27">
        <f t="shared" si="2"/>
        <v>13601.02</v>
      </c>
    </row>
    <row r="56" spans="1:9" ht="15">
      <c r="A56" s="24" t="s">
        <v>74</v>
      </c>
      <c r="B56" s="22">
        <v>929.81</v>
      </c>
      <c r="C56" s="22">
        <v>7361.56</v>
      </c>
      <c r="D56" s="22"/>
      <c r="E56" s="22"/>
      <c r="F56" s="22"/>
      <c r="G56" s="22"/>
      <c r="H56" s="22"/>
      <c r="I56" s="27">
        <f t="shared" si="2"/>
        <v>8291.37</v>
      </c>
    </row>
    <row r="57" spans="1:9" ht="15">
      <c r="A57" s="24" t="s">
        <v>75</v>
      </c>
      <c r="B57" s="22">
        <v>1809.62</v>
      </c>
      <c r="C57" s="22">
        <v>759.81</v>
      </c>
      <c r="D57" s="22">
        <v>1013.08</v>
      </c>
      <c r="E57" s="22">
        <v>901.81</v>
      </c>
      <c r="F57" s="22"/>
      <c r="G57" s="22"/>
      <c r="H57" s="22"/>
      <c r="I57" s="27">
        <f t="shared" si="2"/>
        <v>4484.32</v>
      </c>
    </row>
    <row r="58" spans="1:9" ht="15">
      <c r="A58" s="24" t="s">
        <v>76</v>
      </c>
      <c r="B58" s="22">
        <v>7091.56</v>
      </c>
      <c r="C58" s="22"/>
      <c r="D58" s="22"/>
      <c r="E58" s="22"/>
      <c r="F58" s="22"/>
      <c r="G58" s="22"/>
      <c r="H58" s="22"/>
      <c r="I58" s="27">
        <f t="shared" si="2"/>
        <v>7091.56</v>
      </c>
    </row>
    <row r="59" spans="1:9" ht="15">
      <c r="A59" s="24" t="s">
        <v>77</v>
      </c>
      <c r="B59" s="22">
        <v>7100</v>
      </c>
      <c r="C59" s="22"/>
      <c r="D59" s="22"/>
      <c r="E59" s="22"/>
      <c r="F59" s="22"/>
      <c r="G59" s="22"/>
      <c r="H59" s="22"/>
      <c r="I59" s="27">
        <f t="shared" si="2"/>
        <v>7100</v>
      </c>
    </row>
    <row r="60" spans="1:9" ht="15">
      <c r="A60" s="24" t="s">
        <v>78</v>
      </c>
      <c r="B60" s="22">
        <v>7091.56</v>
      </c>
      <c r="C60" s="22"/>
      <c r="D60" s="22"/>
      <c r="E60" s="22"/>
      <c r="F60" s="22"/>
      <c r="G60" s="22"/>
      <c r="H60" s="22"/>
      <c r="I60" s="27">
        <f t="shared" si="2"/>
        <v>7091.56</v>
      </c>
    </row>
    <row r="61" spans="1:9" ht="15">
      <c r="A61" s="24" t="s">
        <v>79</v>
      </c>
      <c r="B61" s="22">
        <v>7090.56</v>
      </c>
      <c r="C61" s="22"/>
      <c r="D61" s="22"/>
      <c r="E61" s="22"/>
      <c r="F61" s="22"/>
      <c r="G61" s="22"/>
      <c r="H61" s="22"/>
      <c r="I61" s="27">
        <f t="shared" si="2"/>
        <v>7090.56</v>
      </c>
    </row>
    <row r="62" spans="1:9" ht="15">
      <c r="A62" s="24" t="s">
        <v>80</v>
      </c>
      <c r="B62" s="22">
        <v>7100</v>
      </c>
      <c r="C62" s="22">
        <v>1788.62</v>
      </c>
      <c r="D62" s="22"/>
      <c r="E62" s="22"/>
      <c r="F62" s="22"/>
      <c r="G62" s="22"/>
      <c r="H62" s="22"/>
      <c r="I62" s="27">
        <f t="shared" si="2"/>
        <v>8888.619999999999</v>
      </c>
    </row>
    <row r="63" spans="1:9" ht="15">
      <c r="A63" s="24" t="s">
        <v>81</v>
      </c>
      <c r="B63" s="22">
        <v>2596.16</v>
      </c>
      <c r="C63" s="22">
        <v>3464.24</v>
      </c>
      <c r="D63" s="22">
        <v>7100</v>
      </c>
      <c r="E63" s="22"/>
      <c r="F63" s="22"/>
      <c r="G63" s="22"/>
      <c r="H63" s="22"/>
      <c r="I63" s="27">
        <f t="shared" si="2"/>
        <v>13160.4</v>
      </c>
    </row>
    <row r="64" spans="1:9" ht="15">
      <c r="A64" s="24" t="s">
        <v>82</v>
      </c>
      <c r="B64" s="22">
        <v>8864.45</v>
      </c>
      <c r="C64" s="22"/>
      <c r="D64" s="22"/>
      <c r="E64" s="22"/>
      <c r="F64" s="22"/>
      <c r="G64" s="22"/>
      <c r="H64" s="22"/>
      <c r="I64" s="27">
        <f t="shared" si="2"/>
        <v>8864.45</v>
      </c>
    </row>
    <row r="65" spans="1:9" ht="15">
      <c r="A65" s="24" t="s">
        <v>83</v>
      </c>
      <c r="B65" s="22">
        <v>7100</v>
      </c>
      <c r="C65" s="22"/>
      <c r="D65" s="22"/>
      <c r="E65" s="22"/>
      <c r="F65" s="22"/>
      <c r="G65" s="22"/>
      <c r="H65" s="22"/>
      <c r="I65" s="27">
        <f t="shared" si="2"/>
        <v>7100</v>
      </c>
    </row>
    <row r="66" spans="1:9" ht="15">
      <c r="A66" s="24" t="s">
        <v>84</v>
      </c>
      <c r="B66" s="22">
        <v>7100</v>
      </c>
      <c r="C66" s="22"/>
      <c r="D66" s="22"/>
      <c r="E66" s="22"/>
      <c r="F66" s="22"/>
      <c r="G66" s="22"/>
      <c r="H66" s="22"/>
      <c r="I66" s="27">
        <f t="shared" si="2"/>
        <v>7100</v>
      </c>
    </row>
    <row r="67" spans="1:9" ht="15">
      <c r="A67" s="24" t="s">
        <v>85</v>
      </c>
      <c r="B67" s="22">
        <v>8881</v>
      </c>
      <c r="C67" s="22"/>
      <c r="D67" s="22"/>
      <c r="E67" s="22"/>
      <c r="F67" s="22"/>
      <c r="G67" s="22"/>
      <c r="H67" s="22"/>
      <c r="I67" s="27">
        <f t="shared" si="2"/>
        <v>8881</v>
      </c>
    </row>
    <row r="68" spans="1:9" ht="15">
      <c r="A68" s="24" t="s">
        <v>86</v>
      </c>
      <c r="B68" s="22">
        <v>7100</v>
      </c>
      <c r="C68" s="22"/>
      <c r="D68" s="22"/>
      <c r="E68" s="22"/>
      <c r="F68" s="22"/>
      <c r="G68" s="22"/>
      <c r="H68" s="22"/>
      <c r="I68" s="27">
        <f t="shared" si="2"/>
        <v>7100</v>
      </c>
    </row>
    <row r="69" spans="1:9" ht="15">
      <c r="A69" s="24" t="s">
        <v>87</v>
      </c>
      <c r="B69" s="22">
        <v>1003.81</v>
      </c>
      <c r="C69" s="22">
        <v>7091.56</v>
      </c>
      <c r="D69" s="22"/>
      <c r="E69" s="22"/>
      <c r="F69" s="22"/>
      <c r="G69" s="22"/>
      <c r="H69" s="22"/>
      <c r="I69" s="27">
        <f t="shared" si="2"/>
        <v>8095.370000000001</v>
      </c>
    </row>
    <row r="70" spans="1:9" ht="15">
      <c r="A70" s="24" t="s">
        <v>88</v>
      </c>
      <c r="B70" s="22"/>
      <c r="C70" s="22"/>
      <c r="D70" s="22"/>
      <c r="E70" s="22"/>
      <c r="F70" s="22"/>
      <c r="G70" s="22"/>
      <c r="H70" s="22"/>
      <c r="I70" s="27"/>
    </row>
    <row r="71" spans="1:9" ht="15">
      <c r="A71" s="24" t="s">
        <v>89</v>
      </c>
      <c r="B71" s="22">
        <v>253.27</v>
      </c>
      <c r="C71" s="22"/>
      <c r="D71" s="22"/>
      <c r="E71" s="22"/>
      <c r="F71" s="22"/>
      <c r="G71" s="22"/>
      <c r="H71" s="22"/>
      <c r="I71" s="27">
        <f>SUM(B71:H71)</f>
        <v>253.27</v>
      </c>
    </row>
    <row r="72" spans="1:9" ht="15">
      <c r="A72" s="24" t="s">
        <v>90</v>
      </c>
      <c r="B72" s="22"/>
      <c r="C72" s="22"/>
      <c r="D72" s="22"/>
      <c r="E72" s="22"/>
      <c r="F72" s="22"/>
      <c r="G72" s="22"/>
      <c r="H72" s="22"/>
      <c r="I72" s="27"/>
    </row>
    <row r="73" spans="1:9" ht="15">
      <c r="A73" s="24" t="s">
        <v>91</v>
      </c>
      <c r="B73" s="22"/>
      <c r="C73" s="22"/>
      <c r="D73" s="22"/>
      <c r="E73" s="22"/>
      <c r="F73" s="22"/>
      <c r="G73" s="22"/>
      <c r="H73" s="22"/>
      <c r="I73" s="27"/>
    </row>
    <row r="74" spans="1:9" ht="15">
      <c r="A74" s="24" t="s">
        <v>92</v>
      </c>
      <c r="B74" s="22"/>
      <c r="C74" s="22"/>
      <c r="D74" s="22"/>
      <c r="E74" s="22"/>
      <c r="F74" s="22"/>
      <c r="G74" s="22"/>
      <c r="H74" s="22"/>
      <c r="I74" s="27"/>
    </row>
    <row r="75" spans="1:9" ht="15">
      <c r="A75" s="24" t="s">
        <v>93</v>
      </c>
      <c r="B75" s="22"/>
      <c r="C75" s="22"/>
      <c r="D75" s="22"/>
      <c r="E75" s="22"/>
      <c r="F75" s="22"/>
      <c r="G75" s="22"/>
      <c r="H75" s="22"/>
      <c r="I75" s="27"/>
    </row>
    <row r="76" spans="1:9" ht="15">
      <c r="A76" s="24" t="s">
        <v>94</v>
      </c>
      <c r="B76" s="22"/>
      <c r="C76" s="22"/>
      <c r="D76" s="22"/>
      <c r="E76" s="22"/>
      <c r="F76" s="22"/>
      <c r="G76" s="22"/>
      <c r="H76" s="22"/>
      <c r="I76" s="27"/>
    </row>
    <row r="77" spans="1:9" ht="15">
      <c r="A77" s="23" t="s">
        <v>95</v>
      </c>
      <c r="B77" s="22">
        <v>8864.45</v>
      </c>
      <c r="C77" s="22">
        <v>3393.24</v>
      </c>
      <c r="D77" s="22"/>
      <c r="E77" s="22"/>
      <c r="F77" s="22"/>
      <c r="G77" s="22"/>
      <c r="H77" s="22"/>
      <c r="I77" s="27">
        <f>SUM(B77:H77)</f>
        <v>12257.69</v>
      </c>
    </row>
    <row r="78" spans="1:9" ht="15">
      <c r="A78" s="24" t="s">
        <v>96</v>
      </c>
      <c r="B78" s="22">
        <v>6963.48</v>
      </c>
      <c r="C78" s="22">
        <v>7100</v>
      </c>
      <c r="D78" s="22">
        <v>1138.08</v>
      </c>
      <c r="E78" s="22">
        <v>2279.43</v>
      </c>
      <c r="F78" s="22"/>
      <c r="G78" s="22"/>
      <c r="H78" s="22"/>
      <c r="I78" s="27">
        <f>SUM(B78:H78)</f>
        <v>17480.989999999998</v>
      </c>
    </row>
    <row r="79" spans="1:9" ht="15">
      <c r="A79" s="24" t="s">
        <v>97</v>
      </c>
      <c r="B79" s="22">
        <v>7100</v>
      </c>
      <c r="C79" s="22"/>
      <c r="D79" s="22"/>
      <c r="E79" s="22"/>
      <c r="F79" s="22"/>
      <c r="G79" s="22"/>
      <c r="H79" s="22"/>
      <c r="I79" s="27">
        <f>SUM(B79:H79)</f>
        <v>7100</v>
      </c>
    </row>
    <row r="80" spans="1:9" ht="15">
      <c r="A80" s="24" t="s">
        <v>98</v>
      </c>
      <c r="B80" s="22">
        <v>7100</v>
      </c>
      <c r="C80" s="22"/>
      <c r="D80" s="22"/>
      <c r="E80" s="22"/>
      <c r="F80" s="22"/>
      <c r="G80" s="22"/>
      <c r="H80" s="22"/>
      <c r="I80" s="27">
        <f>SUM(B80:H80)</f>
        <v>7100</v>
      </c>
    </row>
    <row r="81" spans="1:9" ht="15">
      <c r="A81" s="24" t="s">
        <v>99</v>
      </c>
      <c r="B81" s="22">
        <v>7100</v>
      </c>
      <c r="C81" s="22"/>
      <c r="D81" s="22"/>
      <c r="E81" s="22"/>
      <c r="F81" s="22"/>
      <c r="G81" s="22"/>
      <c r="H81" s="22"/>
      <c r="I81" s="27">
        <f>SUM(B81:H81)</f>
        <v>7100</v>
      </c>
    </row>
    <row r="82" spans="1:9" ht="15">
      <c r="A82" s="24" t="s">
        <v>100</v>
      </c>
      <c r="B82" s="22"/>
      <c r="C82" s="22"/>
      <c r="D82" s="22"/>
      <c r="E82" s="22"/>
      <c r="F82" s="22"/>
      <c r="G82" s="22"/>
      <c r="H82" s="22"/>
      <c r="I82" s="27"/>
    </row>
    <row r="83" spans="1:9" ht="15">
      <c r="A83" s="24" t="s">
        <v>101</v>
      </c>
      <c r="B83" s="22">
        <v>7100</v>
      </c>
      <c r="C83" s="22"/>
      <c r="D83" s="22"/>
      <c r="E83" s="22"/>
      <c r="F83" s="22"/>
      <c r="G83" s="22"/>
      <c r="H83" s="22"/>
      <c r="I83" s="27">
        <f>SUM(B83:H83)</f>
        <v>7100</v>
      </c>
    </row>
    <row r="84" spans="1:9" ht="15">
      <c r="A84" s="24" t="s">
        <v>102</v>
      </c>
      <c r="B84" s="22">
        <v>2176.16</v>
      </c>
      <c r="C84" s="22">
        <v>8864.45</v>
      </c>
      <c r="D84" s="22"/>
      <c r="E84" s="22"/>
      <c r="F84" s="22"/>
      <c r="G84" s="22"/>
      <c r="H84" s="22"/>
      <c r="I84" s="27">
        <f>SUM(B84:H84)</f>
        <v>11040.61</v>
      </c>
    </row>
    <row r="85" spans="1:9" ht="15">
      <c r="A85" s="24" t="s">
        <v>103</v>
      </c>
      <c r="B85" s="22"/>
      <c r="C85" s="22"/>
      <c r="D85" s="22"/>
      <c r="E85" s="22"/>
      <c r="F85" s="22"/>
      <c r="G85" s="22"/>
      <c r="H85" s="22"/>
      <c r="I85" s="27"/>
    </row>
    <row r="86" spans="1:9" ht="15">
      <c r="A86" s="24" t="s">
        <v>104</v>
      </c>
      <c r="B86" s="22"/>
      <c r="C86" s="22"/>
      <c r="D86" s="22"/>
      <c r="E86" s="22"/>
      <c r="F86" s="22"/>
      <c r="G86" s="22"/>
      <c r="H86" s="22"/>
      <c r="I86" s="27"/>
    </row>
    <row r="87" spans="1:9" ht="15">
      <c r="A87" s="24" t="s">
        <v>105</v>
      </c>
      <c r="B87" s="22">
        <v>7091.56</v>
      </c>
      <c r="C87" s="22"/>
      <c r="D87" s="22"/>
      <c r="E87" s="22"/>
      <c r="F87" s="22"/>
      <c r="G87" s="22"/>
      <c r="H87" s="22"/>
      <c r="I87" s="27">
        <f>SUM(B87:H87)</f>
        <v>7091.56</v>
      </c>
    </row>
    <row r="88" spans="1:9" ht="15">
      <c r="A88" s="24" t="s">
        <v>106</v>
      </c>
      <c r="B88" s="22">
        <v>7091.56</v>
      </c>
      <c r="C88" s="22"/>
      <c r="D88" s="22"/>
      <c r="E88" s="22"/>
      <c r="F88" s="22"/>
      <c r="G88" s="22"/>
      <c r="H88" s="22"/>
      <c r="I88" s="27">
        <f>SUM(B88:H88)</f>
        <v>7091.56</v>
      </c>
    </row>
    <row r="89" spans="1:9" ht="15">
      <c r="A89" s="25" t="s">
        <v>107</v>
      </c>
      <c r="B89" s="22"/>
      <c r="C89" s="22"/>
      <c r="D89" s="22"/>
      <c r="E89" s="22"/>
      <c r="F89" s="22"/>
      <c r="G89" s="22"/>
      <c r="H89" s="22"/>
      <c r="I89" s="22"/>
    </row>
    <row r="90" spans="1:9" ht="15">
      <c r="A90" s="33" t="s">
        <v>113</v>
      </c>
      <c r="B90" s="22"/>
      <c r="C90" s="22"/>
      <c r="D90" s="22"/>
      <c r="E90" s="22"/>
      <c r="F90" s="22"/>
      <c r="G90" s="22"/>
      <c r="H90" s="22"/>
      <c r="I90" s="27">
        <f>SUM(I2:I89)</f>
        <v>912950.7100000002</v>
      </c>
    </row>
    <row r="91" spans="2:3" ht="15">
      <c r="B91" s="21" t="s">
        <v>111</v>
      </c>
      <c r="C91" s="21"/>
    </row>
    <row r="92" spans="2:3" ht="15">
      <c r="B92" s="21" t="s">
        <v>112</v>
      </c>
      <c r="C92" s="21"/>
    </row>
    <row r="93" ht="15">
      <c r="B93">
        <v>19501.79</v>
      </c>
    </row>
    <row r="94" ht="15">
      <c r="B94">
        <v>8864.46</v>
      </c>
    </row>
    <row r="95" ht="15">
      <c r="B95">
        <v>1772.89</v>
      </c>
    </row>
    <row r="96" ht="15">
      <c r="B96">
        <v>5825.21</v>
      </c>
    </row>
    <row r="97" ht="15">
      <c r="B97">
        <v>12916.77</v>
      </c>
    </row>
    <row r="98" ht="15">
      <c r="B98">
        <v>46095.14</v>
      </c>
    </row>
    <row r="99" ht="15">
      <c r="B99">
        <v>42549.36</v>
      </c>
    </row>
    <row r="100" spans="1:2" ht="15">
      <c r="A100" s="21" t="s">
        <v>116</v>
      </c>
      <c r="B100" s="21">
        <f>SUM(B93:B99)</f>
        <v>137525.62</v>
      </c>
    </row>
  </sheetData>
  <sheetProtection/>
  <hyperlinks>
    <hyperlink ref="A2" location="'ул.7-ой Микрорайон,11'!A1" display="ул.7-ой Микрорайон,11"/>
    <hyperlink ref="A9" location="'ул.7-ой Микрорайон,42'!A1" display="ул.7-ой Микрорайон,42"/>
    <hyperlink ref="A17" location="'ул.Алашеева,98'!A1" display="ул.Алашеева,98"/>
    <hyperlink ref="A21" location="'ул.Кирова,14'!A1" display="ул.Кирова,14"/>
    <hyperlink ref="A23" location="'ул.Кирова,16'!A1" display="ул.Кирова,16"/>
    <hyperlink ref="A30" location="'ул.Льва Толстого, д.12'!A1" display="ул.Льва Толстого,12"/>
    <hyperlink ref="A31" location="'ул.Льва Толстого, д.14'!A1" display="ул.Льва Толстого,14"/>
    <hyperlink ref="A32" location="'ул.Льва Толстого, д.8'!A1" display="ул.Льва Толстого,8"/>
    <hyperlink ref="A34" location="'ул.Мира, д.14'!A1" display="ул.Мира,14"/>
    <hyperlink ref="A35" location="'ул.Мира, д.15'!A1" display="ул.Мира,15"/>
    <hyperlink ref="A36" location="'ул.Мира, д.16'!A1" display="ул.Мира,16"/>
    <hyperlink ref="A37" location="'ул.Мира, д.18'!A1" display="ул.Мира,18"/>
    <hyperlink ref="A38" location="'ул.Мира, д.24'!A1" display="ул.Мира,24"/>
    <hyperlink ref="A52" location="'ул.Парковая, д.11'!A1" display="ул.Парковая,11"/>
    <hyperlink ref="A77" location="'ул.Школьная,97'!A1" display="ул.Школьная,97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РаМКА</dc:creator>
  <cp:keywords/>
  <dc:description/>
  <cp:lastModifiedBy>User</cp:lastModifiedBy>
  <cp:lastPrinted>2014-12-16T14:25:42Z</cp:lastPrinted>
  <dcterms:created xsi:type="dcterms:W3CDTF">2014-11-19T16:28:13Z</dcterms:created>
  <dcterms:modified xsi:type="dcterms:W3CDTF">2014-12-18T12:55:41Z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