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<sst xmlns="http://schemas.openxmlformats.org/spreadsheetml/2006/main" count="28" uniqueCount="27">
  <si>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</si>
  <si>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</si>
  <si>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</si>
  <si>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</si>
  <si>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</si>
  <si>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</si>
  <si>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</si>
  <si>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</si>
  <si>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</si>
  <si>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</si>
  <si>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</si>
  <si>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</si>
  <si>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</si>
  <si>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</si>
  <si>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</si>
  <si>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</si>
  <si>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</si>
  <si>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</si>
  <si>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</si>
  <si>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</si>
  <si>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</si>
  <si>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</si>
  <si>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</si>
  <si>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</si>
  <si>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</si>
  <si>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Шоссейная 80А</t>
  </si>
  <si>
    <t>Оплачено выгребная яма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</si>
</sst>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Border="0" applyProtection="0">
      <alignment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5" fillId="0" borderId="0" xfId="0" applyFont="1" applyAlignment="1">
      <alignment horizontal="center"/>
    </xf>
    <xf numFmtId="0" fontId="56" fillId="33" borderId="10" xfId="53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9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1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2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3" fillId="35" borderId="15" xfId="0" applyNumberFormat="1" applyFont="1" applyFill="1" applyBorder="1" applyAlignment="1">
      <alignment horizontal="center" vertical="top" wrapText="1"/>
    </xf>
    <xf numFmtId="0" fontId="57" fillId="35" borderId="10" xfId="0" applyFont="1" applyFill="1" applyBorder="1" applyAlignment="1">
      <alignment horizontal="center" vertical="top" wrapText="1"/>
    </xf>
    <xf numFmtId="2" fontId="63" fillId="33" borderId="16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8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6" xfId="53" applyFont="1" applyFill="1" applyBorder="1" applyAlignment="1">
      <alignment horizontal="center" vertical="center" wrapText="1"/>
    </xf>
    <xf numFmtId="0" fontId="56" fillId="33" borderId="18" xfId="53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2" fontId="36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S22"/>
  <sheetViews>
    <sheetView tabSelected="1" zoomScalePageLayoutView="0" workbookViewId="0" topLeftCell="A4">
      <selection activeCell="D29" sqref="D29:X29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9.28125" style="0" customWidth="1"/>
    <col min="5" max="5" width="9.421875" style="0" bestFit="1" customWidth="1"/>
    <col min="6" max="6" width="8.421875" style="0" customWidth="1"/>
    <col min="11" max="11" width="10.7109375" style="0" customWidth="1"/>
    <col min="12" max="12" width="13.57421875" style="0" customWidth="1"/>
    <col min="13" max="13" width="10.7109375" style="0" customWidth="1"/>
    <col min="16" max="16" width="7.57421875" style="0" customWidth="1"/>
    <col min="17" max="17" width="10.8515625" style="0" customWidth="1"/>
  </cols>
  <sheetData>
    <row r="5" spans="1:19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9.5">
      <c r="A8" s="1"/>
      <c r="B8" s="1"/>
      <c r="C8" s="1"/>
      <c r="D8" s="1"/>
      <c r="E8" s="1"/>
      <c r="F8" s="1"/>
      <c r="G8" s="40" t="s">
        <v>25</v>
      </c>
      <c r="H8" s="30"/>
      <c r="I8" s="30"/>
      <c r="J8" s="30"/>
      <c r="K8" s="30"/>
      <c r="L8" s="1"/>
      <c r="M8" s="1"/>
      <c r="N8" s="1"/>
      <c r="O8" s="40"/>
      <c r="P8" s="1"/>
      <c r="Q8" s="1"/>
      <c r="R8" s="1"/>
      <c r="S8" s="1"/>
    </row>
    <row r="10" spans="1:19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4"/>
      <c r="P10" s="45"/>
      <c r="Q10" s="47" t="s">
        <v>7</v>
      </c>
      <c r="R10" s="52"/>
      <c r="S10" s="41"/>
    </row>
    <row r="11" spans="1:19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26</v>
      </c>
      <c r="P11" s="4" t="s">
        <v>20</v>
      </c>
      <c r="Q11" s="48"/>
      <c r="R11" s="52"/>
      <c r="S11" s="41"/>
    </row>
    <row r="12" spans="1:19" ht="33" customHeight="1">
      <c r="A12" s="28"/>
      <c r="B12" s="29">
        <v>0</v>
      </c>
      <c r="C12" s="5">
        <v>67607.6</v>
      </c>
      <c r="D12" s="5">
        <v>65813.87</v>
      </c>
      <c r="E12" s="6">
        <v>117104.43</v>
      </c>
      <c r="F12" s="7">
        <v>1503.73</v>
      </c>
      <c r="G12" s="8">
        <f>F12*0.23*8</f>
        <v>2766.8632000000002</v>
      </c>
      <c r="H12" s="8">
        <f>F12*0.2*8</f>
        <v>2405.9680000000003</v>
      </c>
      <c r="I12" s="8">
        <f>F12*0.1*8</f>
        <v>1202.9840000000002</v>
      </c>
      <c r="J12" s="9">
        <f>F12*1.85*8</f>
        <v>22255.204</v>
      </c>
      <c r="K12" s="9"/>
      <c r="L12" s="9"/>
      <c r="M12" s="9">
        <v>18766.55</v>
      </c>
      <c r="N12" s="9">
        <v>4449.97</v>
      </c>
      <c r="O12" s="9">
        <v>57916.2</v>
      </c>
      <c r="P12" s="9">
        <v>7282.78</v>
      </c>
      <c r="Q12" s="9">
        <v>117046.52</v>
      </c>
      <c r="R12" s="13"/>
      <c r="S12" s="14"/>
    </row>
    <row r="13" spans="1:19" ht="51" customHeight="1">
      <c r="A13" s="10" t="s">
        <v>21</v>
      </c>
      <c r="B13" s="16">
        <f aca="true" t="shared" si="0" ref="B13:Q13">SUM(B12)</f>
        <v>0</v>
      </c>
      <c r="C13" s="17">
        <f t="shared" si="0"/>
        <v>67607.6</v>
      </c>
      <c r="D13" s="17">
        <f t="shared" si="0"/>
        <v>65813.87</v>
      </c>
      <c r="E13" s="18">
        <f t="shared" si="0"/>
        <v>117104.43</v>
      </c>
      <c r="F13" s="21">
        <f t="shared" si="0"/>
        <v>1503.73</v>
      </c>
      <c r="G13" s="19">
        <f t="shared" si="0"/>
        <v>2766.8632000000002</v>
      </c>
      <c r="H13" s="19">
        <f t="shared" si="0"/>
        <v>2405.9680000000003</v>
      </c>
      <c r="I13" s="19">
        <f t="shared" si="0"/>
        <v>1202.9840000000002</v>
      </c>
      <c r="J13" s="20">
        <f t="shared" si="0"/>
        <v>22255.204</v>
      </c>
      <c r="K13" s="20">
        <f t="shared" si="0"/>
        <v>0</v>
      </c>
      <c r="L13" s="20">
        <f t="shared" si="0"/>
        <v>0</v>
      </c>
      <c r="M13" s="20">
        <f t="shared" si="0"/>
        <v>18766.55</v>
      </c>
      <c r="N13" s="20">
        <f t="shared" si="0"/>
        <v>4449.97</v>
      </c>
      <c r="O13" s="53">
        <v>57916.2</v>
      </c>
      <c r="P13" s="20">
        <f t="shared" si="0"/>
        <v>7282.78</v>
      </c>
      <c r="Q13" s="20">
        <f t="shared" si="0"/>
        <v>117046.52</v>
      </c>
      <c r="R13" s="15"/>
      <c r="S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C12+D12-E12</f>
        <v>16317.040000000008</v>
      </c>
      <c r="L19" s="39">
        <f>E12-Q12</f>
        <v>57.90999999998894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16317.040000000008</v>
      </c>
      <c r="L21" s="24">
        <f>SUM(L19:L20)</f>
        <v>57.90999999998894</v>
      </c>
      <c r="M21" s="11"/>
    </row>
    <row r="22" spans="11:13" ht="15.75">
      <c r="K22" s="36"/>
      <c r="L22" s="12"/>
      <c r="M22" s="12"/>
    </row>
  </sheetData>
  <sheetProtection/>
  <mergeCells count="12">
    <mergeCell ref="R10:R11"/>
    <mergeCell ref="S10:S11"/>
    <mergeCell ref="M19:M20"/>
    <mergeCell ref="I18:J18"/>
    <mergeCell ref="G10:P10"/>
    <mergeCell ref="A5:S5"/>
    <mergeCell ref="A6:S6"/>
    <mergeCell ref="A7:S7"/>
    <mergeCell ref="A10:A11"/>
    <mergeCell ref="B10:E10"/>
    <mergeCell ref="F10:F11"/>
    <mergeCell ref="Q10:Q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2015-03-11T10:21:11Z</dcterms:modified>
  <cp:category/>
  <cp:version/>
  <cp:contentType/>
  <cp:contentStatus/>
</cp:coreProperties>
</file>